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activeTab="0"/>
  </bookViews>
  <sheets>
    <sheet name="Энергоснабжение" sheetId="1" r:id="rId1"/>
    <sheet name="Купля-продажа" sheetId="2" r:id="rId2"/>
  </sheet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<sst xmlns="http://schemas.openxmlformats.org/spreadsheetml/2006/main" count="4780" uniqueCount="126">
  <si>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</si>
  <si>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январе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</si>
  <si>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</si>
  <si>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</si>
  <si>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</si>
  <si>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</si>
  <si>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</si>
  <si>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</si>
  <si>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</si>
  <si>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</si>
  <si>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</si>
  <si>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</si>
  <si>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</si>
  <si>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</si>
  <si>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</si>
  <si>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</si>
  <si>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</si>
  <si>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</si>
  <si>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</si>
  <si>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</si>
  <si>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</si>
  <si>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</si>
  <si>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</si>
  <si>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</si>
  <si>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</si>
  <si>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</si>
  <si>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</si>
  <si>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</si>
  <si>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</si>
  <si>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</si>
  <si>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</si>
  <si>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</si>
  <si>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</si>
  <si>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</si>
  <si>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</si>
  <si>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</si>
  <si>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</si>
  <si>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</si>
  <si>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</si>
  <si>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</si>
  <si>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</si>
  <si>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</si>
  <si>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</si>
  <si>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</si>
  <si>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</si>
  <si>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</si>
  <si>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</si>
  <si>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</si>
  <si>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</si>
  <si>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</si>
  <si>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</si>
  <si>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</si>
  <si>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</si>
  <si>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* Для просмотра информации, связанной с данными за предыдущие периоды, нажмите "+"</t>
  </si>
  <si>
    <t>Информация, связанная с данными за предыдущие периоды: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</si>
  <si>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</si>
  <si>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Сентябрь 2017 года</t>
  </si>
  <si>
    <t>Октябрь 2017 года</t>
  </si>
  <si>
    <t>Ноябрь 2017 года</t>
  </si>
  <si>
    <t>Декабрь 2017 года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</si>
  <si>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</si>
  <si>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</si>
  <si>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</si>
  <si>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</si>
  <si>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</si>
  <si>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</si>
  <si>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</si>
  <si>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</si>
  <si>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</si>
  <si>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Октябрь 2018 года</t>
  </si>
  <si>
    <t>Ноябрь 2018 года</t>
  </si>
  <si>
    <t>Декабрь 2018 года</t>
  </si>
  <si>
    <t>Январь 2019 года</t>
  </si>
  <si>
    <t>Февраль 2019 года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</si>
  <si>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</si>
  <si>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</si>
  <si>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</si>
  <si>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</si>
  <si>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</si>
  <si>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</si>
  <si>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Сентябрь 2019 года</t>
  </si>
  <si>
    <t>Октябрь 2019 года</t>
  </si>
  <si>
    <t>Ноябрь 2019 года</t>
  </si>
  <si>
    <t>Декабрь 2019 года</t>
  </si>
  <si>
    <t>Январь 2020 года</t>
  </si>
  <si>
    <t>Февраль 2020 года</t>
  </si>
  <si>
    <t>Март 2020 года</t>
  </si>
  <si>
    <t>Апрель 2020 года</t>
  </si>
  <si>
    <t>Май 2020 года</t>
  </si>
  <si>
    <t>Июнь 2020 года</t>
  </si>
  <si>
    <t>Июль 2020 года</t>
  </si>
  <si>
    <t>Август 2020 года</t>
  </si>
  <si>
    <t>Сентябрь 2020 года</t>
  </si>
  <si>
    <t>Октябрь 2020 года</t>
  </si>
  <si>
    <t>Ноябрь 2020 года</t>
  </si>
  <si>
    <t>Декабрь 2020 года</t>
  </si>
  <si>
    <t>Январь 2021 года</t>
  </si>
  <si>
    <t>Февраль 2021 года</t>
  </si>
  <si>
    <t>Март 2021 года</t>
  </si>
  <si>
    <t>Апрель 2021 года</t>
  </si>
  <si>
    <t>Май 2021 года</t>
  </si>
  <si>
    <t>Июнь 2021 года</t>
  </si>
  <si>
    <t>Июль 2021 года</t>
  </si>
  <si>
    <t>Август 2021 года</t>
  </si>
  <si>
    <t>Сентябрь 2021 года</t>
  </si>
  <si>
    <t>Октябрь 2021 года</t>
  </si>
  <si>
    <t>Ноябрь 2021 года</t>
  </si>
  <si>
    <t>Декабрь 2021 года</t>
  </si>
  <si>
    <t>Январь 2022 года</t>
  </si>
  <si>
    <t>Февраль 2022 года</t>
  </si>
  <si>
    <t>Март 2022 года</t>
  </si>
  <si>
    <t>Апрель 2022 года</t>
  </si>
  <si>
    <t>Май 2022 года</t>
  </si>
  <si>
    <t>Июнь 2022 года</t>
  </si>
  <si>
    <t>Июль 2022 года</t>
  </si>
  <si>
    <t>Август 2022 года</t>
  </si>
  <si>
    <t>Сентябрь 2022 года</t>
  </si>
  <si>
    <t>Октябрь 2022 года</t>
  </si>
  <si>
    <t>Ноябрь 2022 года</t>
  </si>
  <si>
    <t>Декабрь 2022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</si>
  <si>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январе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</si>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</sst>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6" fillId="0" borderId="0" xfId="104" applyFont="1" applyBorder="1" applyAlignment="1">
      <alignment horizontal="justify" vertical="center" wrapText="1"/>
      <protection/>
    </xf>
    <xf numFmtId="3" fontId="8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dxfs count="5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98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41" t="s">
        <v>1</v>
      </c>
      <c r="B3" s="41"/>
      <c r="C3" s="41"/>
      <c r="D3" s="41"/>
      <c r="E3" s="41"/>
      <c r="F3" s="41"/>
      <c r="G3" s="41"/>
      <c r="H3" s="41"/>
    </row>
    <row r="4" spans="1:5" ht="15">
      <c r="A4" s="7"/>
      <c r="B4" s="7"/>
      <c r="C4" s="9"/>
      <c r="D4" s="9"/>
      <c r="E4" s="9"/>
    </row>
    <row r="5" spans="1:8" ht="44.25" customHeight="1">
      <c r="A5" s="41" t="s">
        <v>2</v>
      </c>
      <c r="B5" s="41"/>
      <c r="C5" s="41"/>
      <c r="D5" s="41"/>
      <c r="E5" s="41"/>
      <c r="F5" s="41"/>
      <c r="G5" s="41"/>
      <c r="H5" s="41"/>
    </row>
    <row r="6" spans="1:8" ht="21" customHeight="1">
      <c r="A6" s="43" t="s">
        <v>3</v>
      </c>
      <c r="B6" s="43"/>
      <c r="C6" s="43"/>
      <c r="D6" s="43"/>
      <c r="E6" s="43"/>
      <c r="F6" s="43"/>
      <c r="G6" s="43"/>
      <c r="H6" s="43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4"/>
    </row>
    <row r="8" spans="1:9" ht="15">
      <c r="A8" s="37"/>
      <c r="B8" s="37"/>
      <c r="C8" s="37"/>
      <c r="D8" s="37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4" t="s">
        <v>10</v>
      </c>
      <c r="B9" s="44"/>
      <c r="C9" s="44"/>
      <c r="D9" s="44"/>
      <c r="E9" s="11">
        <v>4415.19</v>
      </c>
      <c r="F9" s="11">
        <v>5410.699999999999</v>
      </c>
      <c r="G9" s="11">
        <v>6594</v>
      </c>
      <c r="H9" s="11">
        <v>7475.37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42" t="s">
        <v>11</v>
      </c>
      <c r="B11" s="42"/>
      <c r="C11" s="42"/>
      <c r="D11" s="42"/>
      <c r="E11" s="42"/>
      <c r="F11" s="42"/>
      <c r="G11" s="42"/>
      <c r="H11" s="12">
        <v>2584.74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42" t="s">
        <v>12</v>
      </c>
      <c r="B13" s="42"/>
      <c r="C13" s="42"/>
      <c r="D13" s="42"/>
      <c r="E13" s="42"/>
      <c r="F13" s="42"/>
      <c r="G13" s="42"/>
      <c r="H13" s="42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1330.21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854056.41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5">
        <v>0.0014688115523192906</v>
      </c>
      <c r="J16" s="16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7">
        <v>936.491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7">
        <v>45.503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7">
        <f>SUM(E21:E25)</f>
        <v>277.12958561793164</v>
      </c>
      <c r="I19" s="18" t="s">
        <v>19</v>
      </c>
    </row>
    <row r="20" spans="1:8" ht="17.25" customHeight="1">
      <c r="A20" s="31" t="s">
        <v>20</v>
      </c>
      <c r="B20" s="31"/>
      <c r="C20" s="14"/>
      <c r="D20" s="14"/>
      <c r="E20" s="14"/>
      <c r="F20" s="14"/>
      <c r="G20" s="14"/>
      <c r="H20" s="19"/>
    </row>
    <row r="21" spans="1:13" ht="15.75" customHeight="1">
      <c r="A21" s="30" t="s">
        <v>21</v>
      </c>
      <c r="B21" s="30"/>
      <c r="C21" s="30"/>
      <c r="D21" s="30"/>
      <c r="E21" s="17">
        <v>20.91863791793161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21">
        <v>197.7204923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21">
        <v>58.49045540000006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0" t="s">
        <v>25</v>
      </c>
      <c r="B25" s="30"/>
      <c r="C25" s="30"/>
      <c r="D25" s="30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7">
        <v>356.4254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21">
        <f>D29+D33</f>
        <v>8604.421999999999</v>
      </c>
      <c r="I27" s="18" t="s">
        <v>19</v>
      </c>
    </row>
    <row r="28" spans="1:9" ht="18.75" customHeight="1">
      <c r="A28" s="31" t="s">
        <v>20</v>
      </c>
      <c r="B28" s="31"/>
      <c r="C28" s="14"/>
      <c r="D28" s="14"/>
      <c r="E28" s="14"/>
      <c r="F28" s="14"/>
      <c r="G28" s="14"/>
      <c r="H28" s="23"/>
      <c r="I28" s="18"/>
    </row>
    <row r="29" spans="1:13" ht="15.75" customHeight="1">
      <c r="A29" s="33" t="s">
        <v>28</v>
      </c>
      <c r="B29" s="33"/>
      <c r="C29" s="33"/>
      <c r="D29" s="17">
        <f>SUM(D30:D32)</f>
        <v>3.038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2" t="s">
        <v>29</v>
      </c>
      <c r="B30" s="32"/>
      <c r="C30" s="32"/>
      <c r="D30" s="17">
        <v>0.787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2" t="s">
        <v>30</v>
      </c>
      <c r="B31" s="32"/>
      <c r="C31" s="32"/>
      <c r="D31" s="17">
        <v>1.435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2" t="s">
        <v>31</v>
      </c>
      <c r="B32" s="32"/>
      <c r="C32" s="32"/>
      <c r="D32" s="17">
        <v>0.816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7">
        <f>SUM(D34:D35)</f>
        <v>8601.383999999998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2" t="s">
        <v>29</v>
      </c>
      <c r="B34" s="32"/>
      <c r="C34" s="32"/>
      <c r="D34" s="17">
        <v>3144.3130000000033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2" t="s">
        <v>31</v>
      </c>
      <c r="B35" s="32"/>
      <c r="C35" s="32"/>
      <c r="D35" s="17">
        <v>5457.0709999999945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7">
        <v>567523.447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7">
        <v>30943.437</v>
      </c>
      <c r="I37" s="18" t="s">
        <v>19</v>
      </c>
      <c r="K37" s="7"/>
      <c r="L37" s="7"/>
      <c r="M37" s="7"/>
    </row>
    <row r="38" spans="1:13" ht="22.5" customHeight="1">
      <c r="A38" s="31" t="s">
        <v>35</v>
      </c>
      <c r="B38" s="31"/>
      <c r="C38" s="31"/>
      <c r="D38" s="31"/>
      <c r="E38" s="31"/>
      <c r="F38" s="31"/>
      <c r="G38" s="31"/>
      <c r="H38" s="17">
        <v>0</v>
      </c>
      <c r="I38" s="8"/>
      <c r="K38" s="7"/>
      <c r="L38" s="7"/>
      <c r="M38" s="7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7">
        <f>SUM(E41:E45)</f>
        <v>160752.4520000002</v>
      </c>
      <c r="I39" s="18" t="s">
        <v>19</v>
      </c>
    </row>
    <row r="40" spans="1:9" ht="16.5" customHeight="1">
      <c r="A40" s="31" t="s">
        <v>20</v>
      </c>
      <c r="B40" s="31"/>
      <c r="C40" s="14"/>
      <c r="D40" s="14"/>
      <c r="E40" s="14"/>
      <c r="F40" s="14"/>
      <c r="G40" s="14"/>
      <c r="H40" s="23"/>
      <c r="I40" s="18"/>
    </row>
    <row r="41" spans="1:13" ht="15.75" customHeight="1">
      <c r="A41" s="30" t="s">
        <v>37</v>
      </c>
      <c r="B41" s="30"/>
      <c r="C41" s="30"/>
      <c r="D41" s="30"/>
      <c r="E41" s="17">
        <v>8604.421999999999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21">
        <v>110139.04100000014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1">
        <v>42008.98900000007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0" t="s">
        <v>41</v>
      </c>
      <c r="B45" s="30"/>
      <c r="C45" s="30"/>
      <c r="D45" s="30"/>
      <c r="E45" s="22">
        <v>0</v>
      </c>
      <c r="G45" s="8"/>
      <c r="H45" s="8"/>
      <c r="I45" s="8"/>
      <c r="K45" s="7"/>
      <c r="L45" s="7"/>
      <c r="M45" s="7"/>
    </row>
    <row r="46" spans="1:13" ht="15">
      <c r="A46" s="31" t="s">
        <v>42</v>
      </c>
      <c r="B46" s="31"/>
      <c r="C46" s="31"/>
      <c r="D46" s="31"/>
      <c r="E46" s="31"/>
      <c r="F46" s="31"/>
      <c r="G46" s="31"/>
      <c r="H46" s="17">
        <v>200489.3</v>
      </c>
      <c r="I46" s="8"/>
      <c r="K46" s="7"/>
      <c r="L46" s="7"/>
      <c r="M46" s="7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2">
        <v>0.08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41" t="s">
        <v>44</v>
      </c>
      <c r="B49" s="41"/>
      <c r="C49" s="41"/>
      <c r="D49" s="41"/>
      <c r="E49" s="41"/>
      <c r="F49" s="41"/>
      <c r="G49" s="41"/>
      <c r="H49" s="41"/>
    </row>
    <row r="50" spans="1:8" ht="17.25" customHeight="1">
      <c r="A50" s="42" t="s">
        <v>45</v>
      </c>
      <c r="B50" s="42"/>
      <c r="C50" s="42"/>
      <c r="D50" s="42"/>
      <c r="E50" s="42"/>
      <c r="F50" s="42"/>
      <c r="G50" s="42"/>
      <c r="H50" s="42"/>
    </row>
    <row r="51" spans="1:9" ht="15.75" customHeight="1">
      <c r="A51" s="37" t="s">
        <v>46</v>
      </c>
      <c r="B51" s="37" t="s">
        <v>4</v>
      </c>
      <c r="C51" s="37"/>
      <c r="D51" s="37"/>
      <c r="E51" s="37" t="s">
        <v>5</v>
      </c>
      <c r="F51" s="37"/>
      <c r="G51" s="37"/>
      <c r="H51" s="37"/>
      <c r="I51" s="9"/>
    </row>
    <row r="52" spans="1:9" ht="15">
      <c r="A52" s="37"/>
      <c r="B52" s="37"/>
      <c r="C52" s="37"/>
      <c r="D52" s="37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">
      <c r="A53" s="10" t="s">
        <v>47</v>
      </c>
      <c r="B53" s="37" t="s">
        <v>10</v>
      </c>
      <c r="C53" s="37"/>
      <c r="D53" s="37"/>
      <c r="E53" s="11">
        <v>2920.3500000000004</v>
      </c>
      <c r="F53" s="11">
        <v>3915.8599999999997</v>
      </c>
      <c r="G53" s="11">
        <v>5099.16</v>
      </c>
      <c r="H53" s="11">
        <v>5980.530000000001</v>
      </c>
      <c r="I53" s="9"/>
    </row>
    <row r="54" spans="1:9" ht="15">
      <c r="A54" s="10" t="s">
        <v>48</v>
      </c>
      <c r="B54" s="37" t="s">
        <v>10</v>
      </c>
      <c r="C54" s="37"/>
      <c r="D54" s="37"/>
      <c r="E54" s="11">
        <v>4602.2300000000005</v>
      </c>
      <c r="F54" s="11">
        <v>5597.74</v>
      </c>
      <c r="G54" s="11">
        <v>6781.04</v>
      </c>
      <c r="H54" s="11">
        <v>7662.41</v>
      </c>
      <c r="I54" s="9"/>
    </row>
    <row r="55" spans="1:9" ht="15">
      <c r="A55" s="10" t="s">
        <v>49</v>
      </c>
      <c r="B55" s="37" t="s">
        <v>10</v>
      </c>
      <c r="C55" s="37"/>
      <c r="D55" s="37"/>
      <c r="E55" s="11">
        <v>8675.25</v>
      </c>
      <c r="F55" s="11">
        <v>9670.76</v>
      </c>
      <c r="G55" s="11">
        <v>10854.06</v>
      </c>
      <c r="H55" s="11">
        <v>11735.43</v>
      </c>
      <c r="I55" s="9"/>
    </row>
    <row r="56" spans="1:7" ht="15">
      <c r="A56" s="7"/>
      <c r="B56" s="7"/>
      <c r="C56" s="9"/>
      <c r="D56" s="7"/>
      <c r="E56" s="4"/>
      <c r="G56" s="7"/>
    </row>
    <row r="57" spans="1:8" ht="17.25" customHeight="1">
      <c r="A57" s="34" t="s">
        <v>50</v>
      </c>
      <c r="B57" s="34"/>
      <c r="C57" s="34"/>
      <c r="D57" s="34"/>
      <c r="E57" s="34"/>
      <c r="F57" s="34"/>
      <c r="G57" s="34"/>
      <c r="H57" s="34"/>
    </row>
    <row r="58" spans="1:9" ht="15">
      <c r="A58" s="37" t="s">
        <v>46</v>
      </c>
      <c r="B58" s="37" t="s">
        <v>4</v>
      </c>
      <c r="C58" s="37"/>
      <c r="D58" s="37"/>
      <c r="E58" s="37" t="s">
        <v>5</v>
      </c>
      <c r="F58" s="37"/>
      <c r="G58" s="37"/>
      <c r="H58" s="37"/>
      <c r="I58" s="9"/>
    </row>
    <row r="59" spans="1:9" ht="17.25" customHeight="1">
      <c r="A59" s="37"/>
      <c r="B59" s="37"/>
      <c r="C59" s="37"/>
      <c r="D59" s="37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7" t="s">
        <v>10</v>
      </c>
      <c r="C60" s="37"/>
      <c r="D60" s="37"/>
      <c r="E60" s="11">
        <v>2920.3500000000004</v>
      </c>
      <c r="F60" s="11">
        <v>3915.8599999999997</v>
      </c>
      <c r="G60" s="11">
        <v>5099.16</v>
      </c>
      <c r="H60" s="11">
        <v>5980.530000000001</v>
      </c>
      <c r="I60" s="9"/>
    </row>
    <row r="61" spans="1:13" ht="15">
      <c r="A61" s="10" t="s">
        <v>51</v>
      </c>
      <c r="B61" s="37" t="s">
        <v>10</v>
      </c>
      <c r="C61" s="37"/>
      <c r="D61" s="37"/>
      <c r="E61" s="11">
        <v>6537.62</v>
      </c>
      <c r="F61" s="11">
        <v>7533.129999999999</v>
      </c>
      <c r="G61" s="11">
        <v>8716.43</v>
      </c>
      <c r="H61" s="11">
        <v>9597.8</v>
      </c>
      <c r="I61" s="9"/>
      <c r="J61" s="24"/>
      <c r="K61" s="24"/>
      <c r="L61" s="24"/>
      <c r="M61" s="24"/>
    </row>
    <row r="62" spans="1:11" ht="15">
      <c r="A62" s="7"/>
      <c r="B62" s="7"/>
      <c r="C62" s="9"/>
      <c r="D62" s="9"/>
      <c r="E62" s="9"/>
      <c r="J62" s="25"/>
      <c r="K62" s="25"/>
    </row>
    <row r="63" spans="1:11" ht="67.5" customHeight="1">
      <c r="A63" s="38" t="s">
        <v>52</v>
      </c>
      <c r="B63" s="38"/>
      <c r="C63" s="38"/>
      <c r="D63" s="38"/>
      <c r="E63" s="38"/>
      <c r="F63" s="38"/>
      <c r="G63" s="38"/>
      <c r="H63" s="38"/>
      <c r="J63" s="25"/>
      <c r="K63" s="25"/>
    </row>
    <row r="64" spans="1:8" ht="15">
      <c r="A64" s="39" t="s">
        <v>53</v>
      </c>
      <c r="B64" s="39"/>
      <c r="C64" s="39"/>
      <c r="D64" s="39"/>
      <c r="E64" s="39"/>
      <c r="F64" s="39"/>
      <c r="G64" s="39"/>
      <c r="H64" s="39"/>
    </row>
    <row r="65" spans="1:8" ht="15">
      <c r="A65" s="26"/>
      <c r="B65" s="26"/>
      <c r="C65" s="26"/>
      <c r="D65" s="26"/>
      <c r="E65" s="26"/>
      <c r="F65" s="26"/>
      <c r="G65" s="26"/>
      <c r="H65" s="26"/>
    </row>
    <row r="66" spans="1:8" ht="15" hidden="1" outlineLevel="1">
      <c r="A66" s="40" t="s">
        <v>54</v>
      </c>
      <c r="B66" s="40"/>
      <c r="C66" s="40"/>
      <c r="D66" s="40"/>
      <c r="E66" s="40"/>
      <c r="F66" s="40"/>
      <c r="G66" s="40"/>
      <c r="H66" s="40"/>
    </row>
    <row r="67" ht="15" hidden="1" outlineLevel="1"/>
    <row r="68" spans="1:20" s="8" customFormat="1" ht="15.75" customHeight="1" hidden="1" outlineLevel="1">
      <c r="A68" s="36" t="s">
        <v>56</v>
      </c>
      <c r="B68" s="36"/>
      <c r="C68" s="36"/>
      <c r="D68" s="36"/>
      <c r="E68" s="36"/>
      <c r="F68" s="36"/>
      <c r="G68" s="36"/>
      <c r="H68" s="36"/>
      <c r="I68" s="7"/>
      <c r="N68" s="7"/>
      <c r="O68" s="7"/>
      <c r="P68" s="7"/>
      <c r="Q68" s="7"/>
      <c r="R68" s="7"/>
      <c r="S68" s="7"/>
      <c r="T68" s="7"/>
    </row>
    <row r="69" spans="1:20" s="8" customFormat="1" ht="40.5" customHeight="1" hidden="1" outlineLevel="1">
      <c r="A69" s="35" t="s">
        <v>11</v>
      </c>
      <c r="B69" s="35"/>
      <c r="C69" s="35"/>
      <c r="D69" s="35"/>
      <c r="E69" s="35"/>
      <c r="F69" s="35"/>
      <c r="G69" s="35"/>
      <c r="H69" s="12">
        <f>ROUND(H72+H73*H74,2)</f>
        <v>2148.2</v>
      </c>
      <c r="I69" s="7"/>
      <c r="N69" s="7"/>
      <c r="O69" s="7"/>
      <c r="P69" s="7"/>
      <c r="Q69" s="7"/>
      <c r="R69" s="7"/>
      <c r="S69" s="7"/>
      <c r="T69" s="7"/>
    </row>
    <row r="70" spans="1:20" s="8" customFormat="1" ht="15" hidden="1" outlineLevel="1">
      <c r="A70" s="7"/>
      <c r="B70" s="7"/>
      <c r="C70" s="13"/>
      <c r="D70" s="13"/>
      <c r="E70" s="13"/>
      <c r="F70" s="7"/>
      <c r="G70" s="4"/>
      <c r="H70" s="7"/>
      <c r="I70" s="7"/>
      <c r="N70" s="7"/>
      <c r="O70" s="7"/>
      <c r="P70" s="7"/>
      <c r="Q70" s="7"/>
      <c r="R70" s="7"/>
      <c r="S70" s="7"/>
      <c r="T70" s="7"/>
    </row>
    <row r="71" spans="1:20" s="8" customFormat="1" ht="33.75" customHeight="1" hidden="1" outlineLevel="1">
      <c r="A71" s="35" t="s">
        <v>12</v>
      </c>
      <c r="B71" s="35"/>
      <c r="C71" s="35"/>
      <c r="D71" s="35"/>
      <c r="E71" s="35"/>
      <c r="F71" s="35"/>
      <c r="G71" s="35"/>
      <c r="H71" s="35"/>
      <c r="I71" s="7"/>
      <c r="N71" s="7"/>
      <c r="O71" s="7"/>
      <c r="P71" s="7"/>
      <c r="Q71" s="7"/>
      <c r="R71" s="7"/>
      <c r="S71" s="7"/>
      <c r="T71" s="7"/>
    </row>
    <row r="72" spans="1:20" s="8" customFormat="1" ht="21.75" customHeight="1" hidden="1" outlineLevel="1">
      <c r="A72" s="34" t="s">
        <v>13</v>
      </c>
      <c r="B72" s="34"/>
      <c r="C72" s="34"/>
      <c r="D72" s="34"/>
      <c r="E72" s="34"/>
      <c r="F72" s="34"/>
      <c r="G72" s="34"/>
      <c r="H72" s="12">
        <v>1137.73</v>
      </c>
      <c r="I72" s="7"/>
      <c r="N72" s="7"/>
      <c r="O72" s="7"/>
      <c r="P72" s="7"/>
      <c r="Q72" s="7"/>
      <c r="R72" s="7"/>
      <c r="S72" s="7"/>
      <c r="T72" s="7"/>
    </row>
    <row r="73" spans="1:20" s="8" customFormat="1" ht="25.5" customHeight="1" hidden="1" outlineLevel="1">
      <c r="A73" s="34" t="s">
        <v>14</v>
      </c>
      <c r="B73" s="34"/>
      <c r="C73" s="34"/>
      <c r="D73" s="34"/>
      <c r="E73" s="34"/>
      <c r="F73" s="34"/>
      <c r="G73" s="34"/>
      <c r="H73" s="12">
        <v>624922.62</v>
      </c>
      <c r="I73" s="7"/>
      <c r="N73" s="7"/>
      <c r="O73" s="7"/>
      <c r="P73" s="7"/>
      <c r="Q73" s="7"/>
      <c r="R73" s="7"/>
      <c r="S73" s="7"/>
      <c r="T73" s="7"/>
    </row>
    <row r="74" spans="1:20" s="8" customFormat="1" ht="35.25" customHeight="1" hidden="1" outlineLevel="1">
      <c r="A74" s="34" t="s">
        <v>15</v>
      </c>
      <c r="B74" s="34"/>
      <c r="C74" s="34"/>
      <c r="D74" s="34"/>
      <c r="E74" s="34"/>
      <c r="F74" s="34"/>
      <c r="G74" s="34"/>
      <c r="H74" s="15">
        <f>(H75+H76-(H77+H84))/(H94+H95-(H96+H103))</f>
        <v>0.0016169566190566047</v>
      </c>
      <c r="I74" s="7"/>
      <c r="K74" s="20"/>
      <c r="L74" s="20"/>
      <c r="N74" s="7"/>
      <c r="O74" s="7"/>
      <c r="P74" s="7"/>
      <c r="Q74" s="7"/>
      <c r="R74" s="7"/>
      <c r="S74" s="7"/>
      <c r="T74" s="7"/>
    </row>
    <row r="75" spans="1:20" s="8" customFormat="1" ht="24.75" customHeight="1" hidden="1" outlineLevel="1">
      <c r="A75" s="34" t="s">
        <v>16</v>
      </c>
      <c r="B75" s="34"/>
      <c r="C75" s="34"/>
      <c r="D75" s="34"/>
      <c r="E75" s="34"/>
      <c r="F75" s="34"/>
      <c r="G75" s="34"/>
      <c r="H75" s="17">
        <v>758.837</v>
      </c>
      <c r="I75" s="7"/>
      <c r="K75" s="20"/>
      <c r="L75" s="20"/>
      <c r="N75" s="7"/>
      <c r="O75" s="7"/>
      <c r="P75" s="7"/>
      <c r="Q75" s="7"/>
      <c r="R75" s="7"/>
      <c r="S75" s="7"/>
      <c r="T75" s="7"/>
    </row>
    <row r="76" spans="1:20" s="8" customFormat="1" ht="35.25" customHeight="1" hidden="1" outlineLevel="1">
      <c r="A76" s="34" t="s">
        <v>17</v>
      </c>
      <c r="B76" s="34"/>
      <c r="C76" s="34"/>
      <c r="D76" s="34"/>
      <c r="E76" s="34"/>
      <c r="F76" s="34"/>
      <c r="G76" s="34"/>
      <c r="H76" s="17">
        <v>2.004</v>
      </c>
      <c r="I76" s="7"/>
      <c r="N76" s="7"/>
      <c r="O76" s="7"/>
      <c r="P76" s="7"/>
      <c r="Q76" s="7"/>
      <c r="R76" s="7"/>
      <c r="S76" s="7"/>
      <c r="T76" s="7"/>
    </row>
    <row r="77" spans="1:20" s="8" customFormat="1" ht="36.75" customHeight="1" hidden="1" outlineLevel="1">
      <c r="A77" s="34" t="s">
        <v>18</v>
      </c>
      <c r="B77" s="34"/>
      <c r="C77" s="34"/>
      <c r="D77" s="34"/>
      <c r="E77" s="34"/>
      <c r="F77" s="34"/>
      <c r="G77" s="34"/>
      <c r="H77" s="17">
        <f>E79+E80+E81+E82+E83</f>
        <v>243.38019118286707</v>
      </c>
      <c r="I77" s="7"/>
      <c r="N77" s="7"/>
      <c r="O77" s="7"/>
      <c r="P77" s="7"/>
      <c r="Q77" s="7"/>
      <c r="R77" s="7"/>
      <c r="S77" s="7"/>
      <c r="T77" s="7"/>
    </row>
    <row r="78" spans="1:20" s="8" customFormat="1" ht="15" hidden="1" outlineLevel="1">
      <c r="A78" s="34" t="s">
        <v>20</v>
      </c>
      <c r="B78" s="34"/>
      <c r="C78" s="14"/>
      <c r="D78" s="14"/>
      <c r="E78" s="14"/>
      <c r="F78" s="14"/>
      <c r="G78" s="14"/>
      <c r="H78" s="19"/>
      <c r="I78" s="7"/>
      <c r="N78" s="7"/>
      <c r="O78" s="7"/>
      <c r="P78" s="7"/>
      <c r="Q78" s="7"/>
      <c r="R78" s="7"/>
      <c r="S78" s="7"/>
      <c r="T78" s="7"/>
    </row>
    <row r="79" spans="1:20" s="8" customFormat="1" ht="15.75" customHeight="1" hidden="1" outlineLevel="1">
      <c r="A79" s="30" t="s">
        <v>21</v>
      </c>
      <c r="B79" s="30"/>
      <c r="C79" s="30"/>
      <c r="D79" s="30"/>
      <c r="E79" s="17">
        <v>32.1532599828671</v>
      </c>
      <c r="F79" s="7"/>
      <c r="I79" s="7"/>
      <c r="N79" s="7"/>
      <c r="O79" s="7"/>
      <c r="P79" s="7"/>
      <c r="Q79" s="7"/>
      <c r="R79" s="7"/>
      <c r="S79" s="7"/>
      <c r="T79" s="7"/>
    </row>
    <row r="80" spans="1:20" s="8" customFormat="1" ht="15.75" customHeight="1" hidden="1" outlineLevel="1">
      <c r="A80" s="30" t="s">
        <v>22</v>
      </c>
      <c r="B80" s="30"/>
      <c r="C80" s="30"/>
      <c r="D80" s="30"/>
      <c r="E80" s="21">
        <v>180.67052139999998</v>
      </c>
      <c r="F80" s="7"/>
      <c r="I80" s="7"/>
      <c r="N80" s="7"/>
      <c r="O80" s="7"/>
      <c r="P80" s="7"/>
      <c r="Q80" s="7"/>
      <c r="R80" s="7"/>
      <c r="S80" s="7"/>
      <c r="T80" s="7"/>
    </row>
    <row r="81" spans="1:20" s="8" customFormat="1" ht="15.75" customHeight="1" hidden="1" outlineLevel="1">
      <c r="A81" s="30" t="s">
        <v>23</v>
      </c>
      <c r="B81" s="30"/>
      <c r="C81" s="30"/>
      <c r="D81" s="30"/>
      <c r="E81" s="21">
        <v>30.556409799999997</v>
      </c>
      <c r="F81" s="7"/>
      <c r="I81" s="7"/>
      <c r="N81" s="7"/>
      <c r="O81" s="7"/>
      <c r="P81" s="7"/>
      <c r="Q81" s="7"/>
      <c r="R81" s="7"/>
      <c r="S81" s="7"/>
      <c r="T81" s="7"/>
    </row>
    <row r="82" spans="1:8" ht="15.75" customHeight="1" hidden="1" outlineLevel="1">
      <c r="A82" s="30" t="s">
        <v>24</v>
      </c>
      <c r="B82" s="30"/>
      <c r="C82" s="30"/>
      <c r="D82" s="30"/>
      <c r="E82" s="22">
        <v>0</v>
      </c>
      <c r="G82" s="8"/>
      <c r="H82" s="8"/>
    </row>
    <row r="83" spans="1:8" ht="15.75" customHeight="1" hidden="1" outlineLevel="1">
      <c r="A83" s="30" t="s">
        <v>25</v>
      </c>
      <c r="B83" s="30"/>
      <c r="C83" s="30"/>
      <c r="D83" s="30"/>
      <c r="E83" s="22">
        <v>0</v>
      </c>
      <c r="G83" s="8"/>
      <c r="H83" s="8"/>
    </row>
    <row r="84" spans="1:8" ht="24" customHeight="1" hidden="1" outlineLevel="1">
      <c r="A84" s="31" t="s">
        <v>26</v>
      </c>
      <c r="B84" s="31"/>
      <c r="C84" s="31"/>
      <c r="D84" s="31"/>
      <c r="E84" s="31"/>
      <c r="F84" s="31"/>
      <c r="G84" s="31"/>
      <c r="H84" s="17">
        <v>286.52</v>
      </c>
    </row>
    <row r="85" spans="1:8" ht="33" customHeight="1" hidden="1" outlineLevel="1">
      <c r="A85" s="31" t="s">
        <v>27</v>
      </c>
      <c r="B85" s="31"/>
      <c r="C85" s="31"/>
      <c r="D85" s="31"/>
      <c r="E85" s="31"/>
      <c r="F85" s="31"/>
      <c r="G85" s="31"/>
      <c r="H85" s="21">
        <f>D87+D91</f>
        <v>13408.402000000002</v>
      </c>
    </row>
    <row r="86" spans="1:8" ht="15" hidden="1" outlineLevel="1">
      <c r="A86" s="31" t="s">
        <v>20</v>
      </c>
      <c r="B86" s="31"/>
      <c r="C86" s="14"/>
      <c r="D86" s="14"/>
      <c r="E86" s="14"/>
      <c r="F86" s="14"/>
      <c r="G86" s="14"/>
      <c r="H86" s="23"/>
    </row>
    <row r="87" spans="1:8" ht="15.75" customHeight="1" hidden="1" outlineLevel="1">
      <c r="A87" s="33" t="s">
        <v>28</v>
      </c>
      <c r="B87" s="33"/>
      <c r="C87" s="33"/>
      <c r="D87" s="17">
        <f>D88+D89+D90</f>
        <v>12.766</v>
      </c>
      <c r="E87" s="7"/>
      <c r="F87" s="8"/>
      <c r="G87" s="8"/>
      <c r="H87" s="8"/>
    </row>
    <row r="88" spans="1:8" ht="15.75" customHeight="1" hidden="1" outlineLevel="1">
      <c r="A88" s="32" t="s">
        <v>29</v>
      </c>
      <c r="B88" s="32"/>
      <c r="C88" s="32"/>
      <c r="D88" s="17">
        <v>3.629</v>
      </c>
      <c r="E88" s="7"/>
      <c r="F88" s="8"/>
      <c r="G88" s="8"/>
      <c r="H88" s="8"/>
    </row>
    <row r="89" spans="1:8" ht="15.75" customHeight="1" hidden="1" outlineLevel="1">
      <c r="A89" s="32" t="s">
        <v>30</v>
      </c>
      <c r="B89" s="32"/>
      <c r="C89" s="32"/>
      <c r="D89" s="17">
        <v>5.668</v>
      </c>
      <c r="E89" s="7"/>
      <c r="F89" s="8"/>
      <c r="G89" s="8"/>
      <c r="H89" s="8"/>
    </row>
    <row r="90" spans="1:8" ht="15.75" customHeight="1" hidden="1" outlineLevel="1">
      <c r="A90" s="32" t="s">
        <v>31</v>
      </c>
      <c r="B90" s="32"/>
      <c r="C90" s="32"/>
      <c r="D90" s="17">
        <v>3.469</v>
      </c>
      <c r="E90" s="7"/>
      <c r="F90" s="8"/>
      <c r="G90" s="8"/>
      <c r="H90" s="8"/>
    </row>
    <row r="91" spans="1:8" ht="15.75" customHeight="1" hidden="1" outlineLevel="1">
      <c r="A91" s="33" t="s">
        <v>32</v>
      </c>
      <c r="B91" s="33"/>
      <c r="C91" s="33"/>
      <c r="D91" s="17">
        <f>D92+D93</f>
        <v>13395.636000000002</v>
      </c>
      <c r="E91" s="7"/>
      <c r="F91" s="8"/>
      <c r="G91" s="8"/>
      <c r="H91" s="8"/>
    </row>
    <row r="92" spans="1:8" ht="15.75" customHeight="1" hidden="1" outlineLevel="1">
      <c r="A92" s="32" t="s">
        <v>29</v>
      </c>
      <c r="B92" s="32"/>
      <c r="C92" s="32"/>
      <c r="D92" s="17">
        <v>4023.3469800000003</v>
      </c>
      <c r="E92" s="7"/>
      <c r="F92" s="8"/>
      <c r="G92" s="8"/>
      <c r="H92" s="8"/>
    </row>
    <row r="93" spans="1:8" ht="15.75" customHeight="1" hidden="1" outlineLevel="1">
      <c r="A93" s="32" t="s">
        <v>31</v>
      </c>
      <c r="B93" s="32"/>
      <c r="C93" s="32"/>
      <c r="D93" s="17">
        <v>9372.289020000002</v>
      </c>
      <c r="E93" s="7"/>
      <c r="F93" s="8"/>
      <c r="G93" s="8"/>
      <c r="H93" s="8"/>
    </row>
    <row r="94" spans="1:8" ht="35.25" customHeight="1" hidden="1" outlineLevel="1">
      <c r="A94" s="31" t="s">
        <v>33</v>
      </c>
      <c r="B94" s="31"/>
      <c r="C94" s="31"/>
      <c r="D94" s="31"/>
      <c r="E94" s="31"/>
      <c r="F94" s="31"/>
      <c r="G94" s="31"/>
      <c r="H94" s="17">
        <v>442405.52</v>
      </c>
    </row>
    <row r="95" spans="1:8" ht="34.5" customHeight="1" hidden="1" outlineLevel="1">
      <c r="A95" s="31" t="s">
        <v>55</v>
      </c>
      <c r="B95" s="31"/>
      <c r="C95" s="31"/>
      <c r="D95" s="31"/>
      <c r="E95" s="31"/>
      <c r="F95" s="31"/>
      <c r="G95" s="31"/>
      <c r="H95" s="17">
        <v>2430.39</v>
      </c>
    </row>
    <row r="96" spans="1:8" ht="34.5" customHeight="1" hidden="1" outlineLevel="1">
      <c r="A96" s="31" t="s">
        <v>36</v>
      </c>
      <c r="B96" s="31"/>
      <c r="C96" s="31"/>
      <c r="D96" s="31"/>
      <c r="E96" s="31"/>
      <c r="F96" s="31"/>
      <c r="G96" s="31"/>
      <c r="H96" s="17">
        <f>E98+E99+E100+E101+E102</f>
        <v>140841.54100000003</v>
      </c>
    </row>
    <row r="97" spans="1:8" ht="15" hidden="1" outlineLevel="1">
      <c r="A97" s="31" t="s">
        <v>20</v>
      </c>
      <c r="B97" s="31"/>
      <c r="C97" s="14"/>
      <c r="D97" s="14"/>
      <c r="E97" s="14"/>
      <c r="F97" s="14"/>
      <c r="G97" s="14"/>
      <c r="H97" s="23"/>
    </row>
    <row r="98" spans="1:20" s="8" customFormat="1" ht="15.75" customHeight="1" hidden="1" outlineLevel="1">
      <c r="A98" s="30" t="s">
        <v>37</v>
      </c>
      <c r="B98" s="30"/>
      <c r="C98" s="30"/>
      <c r="D98" s="30"/>
      <c r="E98" s="17">
        <v>13408.402000000002</v>
      </c>
      <c r="F98" s="7"/>
      <c r="I98" s="7"/>
      <c r="N98" s="7"/>
      <c r="O98" s="7"/>
      <c r="P98" s="7"/>
      <c r="Q98" s="7"/>
      <c r="R98" s="7"/>
      <c r="S98" s="7"/>
      <c r="T98" s="7"/>
    </row>
    <row r="99" spans="1:20" s="8" customFormat="1" ht="15.75" customHeight="1" hidden="1" outlineLevel="1">
      <c r="A99" s="30" t="s">
        <v>38</v>
      </c>
      <c r="B99" s="30"/>
      <c r="C99" s="30"/>
      <c r="D99" s="30"/>
      <c r="E99" s="21">
        <v>106936.48000000003</v>
      </c>
      <c r="F99" s="7"/>
      <c r="I99" s="7"/>
      <c r="N99" s="7"/>
      <c r="O99" s="7"/>
      <c r="P99" s="7"/>
      <c r="Q99" s="7"/>
      <c r="R99" s="7"/>
      <c r="S99" s="7"/>
      <c r="T99" s="7"/>
    </row>
    <row r="100" spans="1:20" s="8" customFormat="1" ht="15.75" customHeight="1" hidden="1" outlineLevel="1">
      <c r="A100" s="30" t="s">
        <v>39</v>
      </c>
      <c r="B100" s="30"/>
      <c r="C100" s="30"/>
      <c r="D100" s="30"/>
      <c r="E100" s="21">
        <v>20496.659000000003</v>
      </c>
      <c r="F100" s="7"/>
      <c r="I100" s="7"/>
      <c r="N100" s="7"/>
      <c r="O100" s="7"/>
      <c r="P100" s="7"/>
      <c r="Q100" s="7"/>
      <c r="R100" s="7"/>
      <c r="S100" s="7"/>
      <c r="T100" s="7"/>
    </row>
    <row r="101" spans="1:20" s="8" customFormat="1" ht="15.75" customHeight="1" hidden="1" outlineLevel="1">
      <c r="A101" s="30" t="s">
        <v>40</v>
      </c>
      <c r="B101" s="30"/>
      <c r="C101" s="30"/>
      <c r="D101" s="30"/>
      <c r="E101" s="22">
        <v>0</v>
      </c>
      <c r="F101" s="7"/>
      <c r="I101" s="7"/>
      <c r="N101" s="7"/>
      <c r="O101" s="7"/>
      <c r="P101" s="7"/>
      <c r="Q101" s="7"/>
      <c r="R101" s="7"/>
      <c r="S101" s="7"/>
      <c r="T101" s="7"/>
    </row>
    <row r="102" spans="1:20" s="8" customFormat="1" ht="15.75" customHeight="1" hidden="1" outlineLevel="1">
      <c r="A102" s="30" t="s">
        <v>41</v>
      </c>
      <c r="B102" s="30"/>
      <c r="C102" s="30"/>
      <c r="D102" s="30"/>
      <c r="E102" s="22">
        <v>0</v>
      </c>
      <c r="F102" s="7"/>
      <c r="I102" s="7"/>
      <c r="N102" s="7"/>
      <c r="O102" s="7"/>
      <c r="P102" s="7"/>
      <c r="Q102" s="7"/>
      <c r="R102" s="7"/>
      <c r="S102" s="7"/>
      <c r="T102" s="7"/>
    </row>
    <row r="103" spans="1:20" s="8" customFormat="1" ht="31.5" customHeight="1" hidden="1" outlineLevel="1">
      <c r="A103" s="31" t="s">
        <v>42</v>
      </c>
      <c r="B103" s="31"/>
      <c r="C103" s="31"/>
      <c r="D103" s="31"/>
      <c r="E103" s="31"/>
      <c r="F103" s="31"/>
      <c r="G103" s="31"/>
      <c r="H103" s="17">
        <v>161170</v>
      </c>
      <c r="I103" s="7"/>
      <c r="N103" s="7"/>
      <c r="O103" s="7"/>
      <c r="P103" s="7"/>
      <c r="Q103" s="7"/>
      <c r="R103" s="7"/>
      <c r="S103" s="7"/>
      <c r="T103" s="7"/>
    </row>
    <row r="104" spans="1:20" s="8" customFormat="1" ht="34.5" customHeight="1" hidden="1" outlineLevel="1">
      <c r="A104" s="31" t="s">
        <v>43</v>
      </c>
      <c r="B104" s="31"/>
      <c r="C104" s="31"/>
      <c r="D104" s="31"/>
      <c r="E104" s="31"/>
      <c r="F104" s="31"/>
      <c r="G104" s="31"/>
      <c r="H104" s="12">
        <v>0</v>
      </c>
      <c r="I104" s="7"/>
      <c r="N104" s="7"/>
      <c r="O104" s="7"/>
      <c r="P104" s="7"/>
      <c r="Q104" s="7"/>
      <c r="R104" s="7"/>
      <c r="S104" s="7"/>
      <c r="T104" s="7"/>
    </row>
    <row r="105" ht="15" hidden="1" outlineLevel="1"/>
    <row r="106" spans="1:20" s="8" customFormat="1" ht="15.75" customHeight="1" hidden="1" outlineLevel="1">
      <c r="A106" s="36" t="s">
        <v>57</v>
      </c>
      <c r="B106" s="36"/>
      <c r="C106" s="36"/>
      <c r="D106" s="36"/>
      <c r="E106" s="36"/>
      <c r="F106" s="36"/>
      <c r="G106" s="36"/>
      <c r="H106" s="36"/>
      <c r="I106" s="7"/>
      <c r="N106" s="7"/>
      <c r="O106" s="7"/>
      <c r="P106" s="7"/>
      <c r="Q106" s="7"/>
      <c r="R106" s="7"/>
      <c r="S106" s="7"/>
      <c r="T106" s="7"/>
    </row>
    <row r="107" spans="1:20" s="8" customFormat="1" ht="40.5" customHeight="1" hidden="1" outlineLevel="1">
      <c r="A107" s="35" t="s">
        <v>11</v>
      </c>
      <c r="B107" s="35"/>
      <c r="C107" s="35"/>
      <c r="D107" s="35"/>
      <c r="E107" s="35"/>
      <c r="F107" s="35"/>
      <c r="G107" s="35"/>
      <c r="H107" s="12">
        <f>ROUND(H110+H111*H112,2)</f>
        <v>2121.24</v>
      </c>
      <c r="I107" s="7"/>
      <c r="N107" s="7"/>
      <c r="O107" s="7"/>
      <c r="P107" s="7"/>
      <c r="Q107" s="7"/>
      <c r="R107" s="7"/>
      <c r="S107" s="7"/>
      <c r="T107" s="7"/>
    </row>
    <row r="108" spans="1:20" s="8" customFormat="1" ht="15" hidden="1" outlineLevel="1">
      <c r="A108" s="7"/>
      <c r="B108" s="7"/>
      <c r="C108" s="13"/>
      <c r="D108" s="13"/>
      <c r="E108" s="13"/>
      <c r="F108" s="7"/>
      <c r="G108" s="4"/>
      <c r="H108" s="7"/>
      <c r="I108" s="7"/>
      <c r="N108" s="7"/>
      <c r="O108" s="7"/>
      <c r="P108" s="7"/>
      <c r="Q108" s="7"/>
      <c r="R108" s="7"/>
      <c r="S108" s="7"/>
      <c r="T108" s="7"/>
    </row>
    <row r="109" spans="1:20" s="8" customFormat="1" ht="33.75" customHeight="1" hidden="1" outlineLevel="1">
      <c r="A109" s="35" t="s">
        <v>12</v>
      </c>
      <c r="B109" s="35"/>
      <c r="C109" s="35"/>
      <c r="D109" s="35"/>
      <c r="E109" s="35"/>
      <c r="F109" s="35"/>
      <c r="G109" s="35"/>
      <c r="H109" s="35"/>
      <c r="I109" s="7"/>
      <c r="N109" s="7"/>
      <c r="O109" s="7"/>
      <c r="P109" s="7"/>
      <c r="Q109" s="7"/>
      <c r="R109" s="7"/>
      <c r="S109" s="7"/>
      <c r="T109" s="7"/>
    </row>
    <row r="110" spans="1:20" s="8" customFormat="1" ht="21.75" customHeight="1" hidden="1" outlineLevel="1">
      <c r="A110" s="34" t="s">
        <v>13</v>
      </c>
      <c r="B110" s="34"/>
      <c r="C110" s="34"/>
      <c r="D110" s="34"/>
      <c r="E110" s="34"/>
      <c r="F110" s="34"/>
      <c r="G110" s="34"/>
      <c r="H110" s="12">
        <v>1095.67</v>
      </c>
      <c r="I110" s="7"/>
      <c r="N110" s="7"/>
      <c r="O110" s="7"/>
      <c r="P110" s="7"/>
      <c r="Q110" s="7"/>
      <c r="R110" s="7"/>
      <c r="S110" s="7"/>
      <c r="T110" s="7"/>
    </row>
    <row r="111" spans="1:20" s="8" customFormat="1" ht="25.5" customHeight="1" hidden="1" outlineLevel="1">
      <c r="A111" s="34" t="s">
        <v>14</v>
      </c>
      <c r="B111" s="34"/>
      <c r="C111" s="34"/>
      <c r="D111" s="34"/>
      <c r="E111" s="34"/>
      <c r="F111" s="34"/>
      <c r="G111" s="34"/>
      <c r="H111" s="12">
        <v>683907.55</v>
      </c>
      <c r="I111" s="7"/>
      <c r="N111" s="7"/>
      <c r="O111" s="7"/>
      <c r="P111" s="7"/>
      <c r="Q111" s="7"/>
      <c r="R111" s="7"/>
      <c r="S111" s="7"/>
      <c r="T111" s="7"/>
    </row>
    <row r="112" spans="1:20" s="8" customFormat="1" ht="35.25" customHeight="1" hidden="1" outlineLevel="1">
      <c r="A112" s="34" t="s">
        <v>15</v>
      </c>
      <c r="B112" s="34"/>
      <c r="C112" s="34"/>
      <c r="D112" s="34"/>
      <c r="E112" s="34"/>
      <c r="F112" s="34"/>
      <c r="G112" s="34"/>
      <c r="H112" s="15">
        <f>(H113+H114-(H115+H122))/(H132+H133-(H134+H141))</f>
        <v>0.0014995796286047377</v>
      </c>
      <c r="I112" s="7"/>
      <c r="K112" s="20"/>
      <c r="L112" s="20"/>
      <c r="N112" s="7"/>
      <c r="O112" s="7"/>
      <c r="P112" s="7"/>
      <c r="Q112" s="7"/>
      <c r="R112" s="7"/>
      <c r="S112" s="7"/>
      <c r="T112" s="7"/>
    </row>
    <row r="113" spans="1:20" s="8" customFormat="1" ht="24.75" customHeight="1" hidden="1" outlineLevel="1">
      <c r="A113" s="34" t="s">
        <v>16</v>
      </c>
      <c r="B113" s="34"/>
      <c r="C113" s="34"/>
      <c r="D113" s="34"/>
      <c r="E113" s="34"/>
      <c r="F113" s="34"/>
      <c r="G113" s="34"/>
      <c r="H113" s="17">
        <v>827.387</v>
      </c>
      <c r="I113" s="7"/>
      <c r="K113" s="20"/>
      <c r="L113" s="20"/>
      <c r="N113" s="7"/>
      <c r="O113" s="7"/>
      <c r="P113" s="7"/>
      <c r="Q113" s="7"/>
      <c r="R113" s="7"/>
      <c r="S113" s="7"/>
      <c r="T113" s="7"/>
    </row>
    <row r="114" spans="1:8" ht="35.25" customHeight="1" hidden="1" outlineLevel="1">
      <c r="A114" s="34" t="s">
        <v>17</v>
      </c>
      <c r="B114" s="34"/>
      <c r="C114" s="34"/>
      <c r="D114" s="34"/>
      <c r="E114" s="34"/>
      <c r="F114" s="34"/>
      <c r="G114" s="34"/>
      <c r="H114" s="17">
        <v>10.977</v>
      </c>
    </row>
    <row r="115" spans="1:8" ht="36.75" customHeight="1" hidden="1" outlineLevel="1">
      <c r="A115" s="34" t="s">
        <v>18</v>
      </c>
      <c r="B115" s="34"/>
      <c r="C115" s="34"/>
      <c r="D115" s="34"/>
      <c r="E115" s="34"/>
      <c r="F115" s="34"/>
      <c r="G115" s="34"/>
      <c r="H115" s="17">
        <f>E117+E118+E119+E120+E121</f>
        <v>279.0928935465552</v>
      </c>
    </row>
    <row r="116" spans="1:8" ht="15" hidden="1" outlineLevel="1">
      <c r="A116" s="34" t="s">
        <v>20</v>
      </c>
      <c r="B116" s="34"/>
      <c r="C116" s="14"/>
      <c r="D116" s="14"/>
      <c r="E116" s="14"/>
      <c r="F116" s="14"/>
      <c r="G116" s="14"/>
      <c r="H116" s="19"/>
    </row>
    <row r="117" spans="1:8" ht="15.75" customHeight="1" hidden="1" outlineLevel="1">
      <c r="A117" s="30" t="s">
        <v>21</v>
      </c>
      <c r="B117" s="30"/>
      <c r="C117" s="30"/>
      <c r="D117" s="30"/>
      <c r="E117" s="17">
        <v>34.68662454655522</v>
      </c>
      <c r="G117" s="8"/>
      <c r="H117" s="8"/>
    </row>
    <row r="118" spans="1:8" ht="15.75" customHeight="1" hidden="1" outlineLevel="1">
      <c r="A118" s="30" t="s">
        <v>22</v>
      </c>
      <c r="B118" s="30"/>
      <c r="C118" s="30"/>
      <c r="D118" s="30"/>
      <c r="E118" s="21">
        <v>205.7878825</v>
      </c>
      <c r="G118" s="8"/>
      <c r="H118" s="8"/>
    </row>
    <row r="119" spans="1:8" ht="15.75" customHeight="1" hidden="1" outlineLevel="1">
      <c r="A119" s="30" t="s">
        <v>23</v>
      </c>
      <c r="B119" s="30"/>
      <c r="C119" s="30"/>
      <c r="D119" s="30"/>
      <c r="E119" s="21">
        <v>38.6183865</v>
      </c>
      <c r="G119" s="8"/>
      <c r="H119" s="8"/>
    </row>
    <row r="120" spans="1:8" ht="15.75" customHeight="1" hidden="1" outlineLevel="1">
      <c r="A120" s="30" t="s">
        <v>24</v>
      </c>
      <c r="B120" s="30"/>
      <c r="C120" s="30"/>
      <c r="D120" s="30"/>
      <c r="E120" s="22">
        <v>0</v>
      </c>
      <c r="G120" s="8"/>
      <c r="H120" s="8"/>
    </row>
    <row r="121" spans="1:8" ht="15.75" customHeight="1" hidden="1" outlineLevel="1">
      <c r="A121" s="30" t="s">
        <v>25</v>
      </c>
      <c r="B121" s="30"/>
      <c r="C121" s="30"/>
      <c r="D121" s="30"/>
      <c r="E121" s="22">
        <v>0</v>
      </c>
      <c r="G121" s="8"/>
      <c r="H121" s="8"/>
    </row>
    <row r="122" spans="1:8" ht="24" customHeight="1" hidden="1" outlineLevel="1">
      <c r="A122" s="31" t="s">
        <v>26</v>
      </c>
      <c r="B122" s="31"/>
      <c r="C122" s="31"/>
      <c r="D122" s="31"/>
      <c r="E122" s="31"/>
      <c r="F122" s="31"/>
      <c r="G122" s="31"/>
      <c r="H122" s="17">
        <v>290.27</v>
      </c>
    </row>
    <row r="123" spans="1:8" ht="33" customHeight="1" hidden="1" outlineLevel="1">
      <c r="A123" s="31" t="s">
        <v>27</v>
      </c>
      <c r="B123" s="31"/>
      <c r="C123" s="31"/>
      <c r="D123" s="31"/>
      <c r="E123" s="31"/>
      <c r="F123" s="31"/>
      <c r="G123" s="31"/>
      <c r="H123" s="21">
        <f>D125+D129</f>
        <v>14329.667999999998</v>
      </c>
    </row>
    <row r="124" spans="1:8" ht="15" hidden="1" outlineLevel="1">
      <c r="A124" s="31" t="s">
        <v>20</v>
      </c>
      <c r="B124" s="31"/>
      <c r="C124" s="14"/>
      <c r="D124" s="14"/>
      <c r="E124" s="14"/>
      <c r="F124" s="14"/>
      <c r="G124" s="14"/>
      <c r="H124" s="23"/>
    </row>
    <row r="125" spans="1:8" ht="15.75" customHeight="1" hidden="1" outlineLevel="1">
      <c r="A125" s="33" t="s">
        <v>28</v>
      </c>
      <c r="B125" s="33"/>
      <c r="C125" s="33"/>
      <c r="D125" s="17">
        <f>D126+D127+D128</f>
        <v>14.371</v>
      </c>
      <c r="E125" s="7"/>
      <c r="F125" s="8"/>
      <c r="G125" s="8"/>
      <c r="H125" s="8"/>
    </row>
    <row r="126" spans="1:8" ht="15.75" customHeight="1" hidden="1" outlineLevel="1">
      <c r="A126" s="32" t="s">
        <v>29</v>
      </c>
      <c r="B126" s="32"/>
      <c r="C126" s="32"/>
      <c r="D126" s="17">
        <v>3.629</v>
      </c>
      <c r="E126" s="7"/>
      <c r="F126" s="8"/>
      <c r="G126" s="8"/>
      <c r="H126" s="8"/>
    </row>
    <row r="127" spans="1:8" ht="15.75" customHeight="1" hidden="1" outlineLevel="1">
      <c r="A127" s="32" t="s">
        <v>30</v>
      </c>
      <c r="B127" s="32"/>
      <c r="C127" s="32"/>
      <c r="D127" s="17">
        <v>7.191000000000001</v>
      </c>
      <c r="E127" s="7"/>
      <c r="F127" s="8"/>
      <c r="G127" s="8"/>
      <c r="H127" s="8"/>
    </row>
    <row r="128" spans="1:8" ht="15.75" customHeight="1" hidden="1" outlineLevel="1">
      <c r="A128" s="32" t="s">
        <v>31</v>
      </c>
      <c r="B128" s="32"/>
      <c r="C128" s="32"/>
      <c r="D128" s="17">
        <v>3.551</v>
      </c>
      <c r="E128" s="7"/>
      <c r="F128" s="8"/>
      <c r="G128" s="8"/>
      <c r="H128" s="8"/>
    </row>
    <row r="129" spans="1:8" ht="15.75" customHeight="1" hidden="1" outlineLevel="1">
      <c r="A129" s="33" t="s">
        <v>32</v>
      </c>
      <c r="B129" s="33"/>
      <c r="C129" s="33"/>
      <c r="D129" s="17">
        <f>D130+D131</f>
        <v>14315.296999999999</v>
      </c>
      <c r="E129" s="7"/>
      <c r="F129" s="8"/>
      <c r="G129" s="8"/>
      <c r="H129" s="8"/>
    </row>
    <row r="130" spans="1:20" s="8" customFormat="1" ht="15.75" customHeight="1" hidden="1" outlineLevel="1">
      <c r="A130" s="32" t="s">
        <v>29</v>
      </c>
      <c r="B130" s="32"/>
      <c r="C130" s="32"/>
      <c r="D130" s="17">
        <v>4385.228519999999</v>
      </c>
      <c r="E130" s="7"/>
      <c r="I130" s="7"/>
      <c r="N130" s="7"/>
      <c r="O130" s="7"/>
      <c r="P130" s="7"/>
      <c r="Q130" s="7"/>
      <c r="R130" s="7"/>
      <c r="S130" s="7"/>
      <c r="T130" s="7"/>
    </row>
    <row r="131" spans="1:20" s="8" customFormat="1" ht="15.75" customHeight="1" hidden="1" outlineLevel="1">
      <c r="A131" s="32" t="s">
        <v>31</v>
      </c>
      <c r="B131" s="32"/>
      <c r="C131" s="32"/>
      <c r="D131" s="17">
        <v>9930.06848</v>
      </c>
      <c r="E131" s="7"/>
      <c r="I131" s="7"/>
      <c r="N131" s="7"/>
      <c r="O131" s="7"/>
      <c r="P131" s="7"/>
      <c r="Q131" s="7"/>
      <c r="R131" s="7"/>
      <c r="S131" s="7"/>
      <c r="T131" s="7"/>
    </row>
    <row r="132" spans="1:20" s="8" customFormat="1" ht="35.25" customHeight="1" hidden="1" outlineLevel="1">
      <c r="A132" s="31" t="s">
        <v>33</v>
      </c>
      <c r="B132" s="31"/>
      <c r="C132" s="31"/>
      <c r="D132" s="31"/>
      <c r="E132" s="31"/>
      <c r="F132" s="31"/>
      <c r="G132" s="31"/>
      <c r="H132" s="17">
        <v>501523.24</v>
      </c>
      <c r="I132" s="7"/>
      <c r="N132" s="7"/>
      <c r="O132" s="7"/>
      <c r="P132" s="7"/>
      <c r="Q132" s="7"/>
      <c r="R132" s="7"/>
      <c r="S132" s="7"/>
      <c r="T132" s="7"/>
    </row>
    <row r="133" spans="1:20" s="8" customFormat="1" ht="34.5" customHeight="1" hidden="1" outlineLevel="1">
      <c r="A133" s="31" t="s">
        <v>55</v>
      </c>
      <c r="B133" s="31"/>
      <c r="C133" s="31"/>
      <c r="D133" s="31"/>
      <c r="E133" s="31"/>
      <c r="F133" s="31"/>
      <c r="G133" s="31"/>
      <c r="H133" s="17">
        <v>8861.899</v>
      </c>
      <c r="I133" s="7"/>
      <c r="N133" s="7"/>
      <c r="O133" s="7"/>
      <c r="P133" s="7"/>
      <c r="Q133" s="7"/>
      <c r="R133" s="7"/>
      <c r="S133" s="7"/>
      <c r="T133" s="7"/>
    </row>
    <row r="134" spans="1:20" s="8" customFormat="1" ht="34.5" customHeight="1" hidden="1" outlineLevel="1">
      <c r="A134" s="31" t="s">
        <v>36</v>
      </c>
      <c r="B134" s="31"/>
      <c r="C134" s="31"/>
      <c r="D134" s="31"/>
      <c r="E134" s="31"/>
      <c r="F134" s="31"/>
      <c r="G134" s="31"/>
      <c r="H134" s="17">
        <f>E136+E137+E138+E139+E140</f>
        <v>167730.79600000003</v>
      </c>
      <c r="I134" s="7"/>
      <c r="N134" s="7"/>
      <c r="O134" s="7"/>
      <c r="P134" s="7"/>
      <c r="Q134" s="7"/>
      <c r="R134" s="7"/>
      <c r="S134" s="7"/>
      <c r="T134" s="7"/>
    </row>
    <row r="135" spans="1:20" s="8" customFormat="1" ht="15" hidden="1" outlineLevel="1">
      <c r="A135" s="31" t="s">
        <v>20</v>
      </c>
      <c r="B135" s="31"/>
      <c r="C135" s="14"/>
      <c r="D135" s="14"/>
      <c r="E135" s="14"/>
      <c r="F135" s="14"/>
      <c r="G135" s="14"/>
      <c r="H135" s="23"/>
      <c r="I135" s="7"/>
      <c r="N135" s="7"/>
      <c r="O135" s="7"/>
      <c r="P135" s="7"/>
      <c r="Q135" s="7"/>
      <c r="R135" s="7"/>
      <c r="S135" s="7"/>
      <c r="T135" s="7"/>
    </row>
    <row r="136" spans="1:20" s="8" customFormat="1" ht="15.75" customHeight="1" hidden="1" outlineLevel="1">
      <c r="A136" s="30" t="s">
        <v>37</v>
      </c>
      <c r="B136" s="30"/>
      <c r="C136" s="30"/>
      <c r="D136" s="30"/>
      <c r="E136" s="17">
        <v>14329.667999999998</v>
      </c>
      <c r="F136" s="7"/>
      <c r="I136" s="7"/>
      <c r="N136" s="7"/>
      <c r="O136" s="7"/>
      <c r="P136" s="7"/>
      <c r="Q136" s="7"/>
      <c r="R136" s="7"/>
      <c r="S136" s="7"/>
      <c r="T136" s="7"/>
    </row>
    <row r="137" spans="1:20" s="8" customFormat="1" ht="15.75" customHeight="1" hidden="1" outlineLevel="1">
      <c r="A137" s="30" t="s">
        <v>38</v>
      </c>
      <c r="B137" s="30"/>
      <c r="C137" s="30"/>
      <c r="D137" s="30"/>
      <c r="E137" s="21">
        <v>126613.41400000002</v>
      </c>
      <c r="F137" s="7"/>
      <c r="I137" s="7"/>
      <c r="N137" s="7"/>
      <c r="O137" s="7"/>
      <c r="P137" s="7"/>
      <c r="Q137" s="7"/>
      <c r="R137" s="7"/>
      <c r="S137" s="7"/>
      <c r="T137" s="7"/>
    </row>
    <row r="138" spans="1:20" s="8" customFormat="1" ht="15.75" customHeight="1" hidden="1" outlineLevel="1">
      <c r="A138" s="30" t="s">
        <v>39</v>
      </c>
      <c r="B138" s="30"/>
      <c r="C138" s="30"/>
      <c r="D138" s="30"/>
      <c r="E138" s="21">
        <v>26787.714000000004</v>
      </c>
      <c r="F138" s="7"/>
      <c r="I138" s="7"/>
      <c r="N138" s="7"/>
      <c r="O138" s="7"/>
      <c r="P138" s="7"/>
      <c r="Q138" s="7"/>
      <c r="R138" s="7"/>
      <c r="S138" s="7"/>
      <c r="T138" s="7"/>
    </row>
    <row r="139" spans="1:20" s="8" customFormat="1" ht="15.75" customHeight="1" hidden="1" outlineLevel="1">
      <c r="A139" s="30" t="s">
        <v>40</v>
      </c>
      <c r="B139" s="30"/>
      <c r="C139" s="30"/>
      <c r="D139" s="30"/>
      <c r="E139" s="22">
        <v>0</v>
      </c>
      <c r="F139" s="7"/>
      <c r="I139" s="7"/>
      <c r="N139" s="7"/>
      <c r="O139" s="7"/>
      <c r="P139" s="7"/>
      <c r="Q139" s="7"/>
      <c r="R139" s="7"/>
      <c r="S139" s="7"/>
      <c r="T139" s="7"/>
    </row>
    <row r="140" spans="1:20" s="8" customFormat="1" ht="15.75" customHeight="1" hidden="1" outlineLevel="1">
      <c r="A140" s="30" t="s">
        <v>41</v>
      </c>
      <c r="B140" s="30"/>
      <c r="C140" s="30"/>
      <c r="D140" s="30"/>
      <c r="E140" s="22">
        <v>0</v>
      </c>
      <c r="F140" s="7"/>
      <c r="I140" s="7"/>
      <c r="N140" s="7"/>
      <c r="O140" s="7"/>
      <c r="P140" s="7"/>
      <c r="Q140" s="7"/>
      <c r="R140" s="7"/>
      <c r="S140" s="7"/>
      <c r="T140" s="7"/>
    </row>
    <row r="141" spans="1:20" s="8" customFormat="1" ht="31.5" customHeight="1" hidden="1" outlineLevel="1">
      <c r="A141" s="31" t="s">
        <v>42</v>
      </c>
      <c r="B141" s="31"/>
      <c r="C141" s="31"/>
      <c r="D141" s="31"/>
      <c r="E141" s="31"/>
      <c r="F141" s="31"/>
      <c r="G141" s="31"/>
      <c r="H141" s="17">
        <v>163270</v>
      </c>
      <c r="I141" s="7"/>
      <c r="N141" s="7"/>
      <c r="O141" s="7"/>
      <c r="P141" s="7"/>
      <c r="Q141" s="7"/>
      <c r="R141" s="7"/>
      <c r="S141" s="7"/>
      <c r="T141" s="7"/>
    </row>
    <row r="142" spans="1:20" s="8" customFormat="1" ht="34.5" customHeight="1" hidden="1" outlineLevel="1">
      <c r="A142" s="31" t="s">
        <v>43</v>
      </c>
      <c r="B142" s="31"/>
      <c r="C142" s="31"/>
      <c r="D142" s="31"/>
      <c r="E142" s="31"/>
      <c r="F142" s="31"/>
      <c r="G142" s="31"/>
      <c r="H142" s="12">
        <v>0</v>
      </c>
      <c r="I142" s="7"/>
      <c r="N142" s="7"/>
      <c r="O142" s="7"/>
      <c r="P142" s="7"/>
      <c r="Q142" s="7"/>
      <c r="R142" s="7"/>
      <c r="S142" s="7"/>
      <c r="T142" s="7"/>
    </row>
    <row r="143" ht="15" hidden="1" outlineLevel="1"/>
    <row r="144" spans="1:20" s="8" customFormat="1" ht="15.75" customHeight="1" hidden="1" outlineLevel="1">
      <c r="A144" s="36" t="s">
        <v>58</v>
      </c>
      <c r="B144" s="36"/>
      <c r="C144" s="36"/>
      <c r="D144" s="36"/>
      <c r="E144" s="36"/>
      <c r="F144" s="36"/>
      <c r="G144" s="36"/>
      <c r="H144" s="36"/>
      <c r="I144" s="7"/>
      <c r="N144" s="7"/>
      <c r="O144" s="7"/>
      <c r="P144" s="7"/>
      <c r="Q144" s="7"/>
      <c r="R144" s="7"/>
      <c r="S144" s="7"/>
      <c r="T144" s="7"/>
    </row>
    <row r="145" spans="1:20" s="8" customFormat="1" ht="40.5" customHeight="1" hidden="1" outlineLevel="1">
      <c r="A145" s="35" t="s">
        <v>11</v>
      </c>
      <c r="B145" s="35"/>
      <c r="C145" s="35"/>
      <c r="D145" s="35"/>
      <c r="E145" s="35"/>
      <c r="F145" s="35"/>
      <c r="G145" s="35"/>
      <c r="H145" s="12">
        <f>ROUND(H148+H149*H150,2)</f>
        <v>2056.01</v>
      </c>
      <c r="I145" s="7"/>
      <c r="N145" s="7"/>
      <c r="O145" s="7"/>
      <c r="P145" s="7"/>
      <c r="Q145" s="7"/>
      <c r="R145" s="7"/>
      <c r="S145" s="7"/>
      <c r="T145" s="7"/>
    </row>
    <row r="146" spans="1:20" s="8" customFormat="1" ht="15" hidden="1" outlineLevel="1">
      <c r="A146" s="7"/>
      <c r="B146" s="7"/>
      <c r="C146" s="13"/>
      <c r="D146" s="13"/>
      <c r="E146" s="13"/>
      <c r="F146" s="7"/>
      <c r="G146" s="4"/>
      <c r="H146" s="7"/>
      <c r="I146" s="7"/>
      <c r="N146" s="7"/>
      <c r="O146" s="7"/>
      <c r="P146" s="7"/>
      <c r="Q146" s="7"/>
      <c r="R146" s="7"/>
      <c r="S146" s="7"/>
      <c r="T146" s="7"/>
    </row>
    <row r="147" spans="1:20" s="8" customFormat="1" ht="33.75" customHeight="1" hidden="1" outlineLevel="1">
      <c r="A147" s="35" t="s">
        <v>12</v>
      </c>
      <c r="B147" s="35"/>
      <c r="C147" s="35"/>
      <c r="D147" s="35"/>
      <c r="E147" s="35"/>
      <c r="F147" s="35"/>
      <c r="G147" s="35"/>
      <c r="H147" s="35"/>
      <c r="I147" s="7"/>
      <c r="N147" s="7"/>
      <c r="O147" s="7"/>
      <c r="P147" s="7"/>
      <c r="Q147" s="7"/>
      <c r="R147" s="7"/>
      <c r="S147" s="7"/>
      <c r="T147" s="7"/>
    </row>
    <row r="148" spans="1:20" s="8" customFormat="1" ht="21.75" customHeight="1" hidden="1" outlineLevel="1">
      <c r="A148" s="34" t="s">
        <v>13</v>
      </c>
      <c r="B148" s="34"/>
      <c r="C148" s="34"/>
      <c r="D148" s="34"/>
      <c r="E148" s="34"/>
      <c r="F148" s="34"/>
      <c r="G148" s="34"/>
      <c r="H148" s="12">
        <v>984.1</v>
      </c>
      <c r="I148" s="7"/>
      <c r="N148" s="7"/>
      <c r="O148" s="7"/>
      <c r="P148" s="7"/>
      <c r="Q148" s="7"/>
      <c r="R148" s="7"/>
      <c r="S148" s="7"/>
      <c r="T148" s="7"/>
    </row>
    <row r="149" spans="1:20" s="8" customFormat="1" ht="25.5" customHeight="1" hidden="1" outlineLevel="1">
      <c r="A149" s="34" t="s">
        <v>14</v>
      </c>
      <c r="B149" s="34"/>
      <c r="C149" s="34"/>
      <c r="D149" s="34"/>
      <c r="E149" s="34"/>
      <c r="F149" s="34"/>
      <c r="G149" s="34"/>
      <c r="H149" s="12">
        <v>693393.75</v>
      </c>
      <c r="I149" s="7"/>
      <c r="N149" s="7"/>
      <c r="O149" s="7"/>
      <c r="P149" s="7"/>
      <c r="Q149" s="7"/>
      <c r="R149" s="7"/>
      <c r="S149" s="7"/>
      <c r="T149" s="7"/>
    </row>
    <row r="150" spans="1:20" s="8" customFormat="1" ht="35.25" customHeight="1" hidden="1" outlineLevel="1">
      <c r="A150" s="34" t="s">
        <v>15</v>
      </c>
      <c r="B150" s="34"/>
      <c r="C150" s="34"/>
      <c r="D150" s="34"/>
      <c r="E150" s="34"/>
      <c r="F150" s="34"/>
      <c r="G150" s="34"/>
      <c r="H150" s="15">
        <f>(H151+H152-(H153+H160))/(H170+H171-(H172+H179))</f>
        <v>0.0015458882410114296</v>
      </c>
      <c r="I150" s="7"/>
      <c r="K150" s="20"/>
      <c r="L150" s="20"/>
      <c r="N150" s="7"/>
      <c r="O150" s="7"/>
      <c r="P150" s="7"/>
      <c r="Q150" s="7"/>
      <c r="R150" s="7"/>
      <c r="S150" s="7"/>
      <c r="T150" s="7"/>
    </row>
    <row r="151" spans="1:20" s="8" customFormat="1" ht="24.75" customHeight="1" hidden="1" outlineLevel="1">
      <c r="A151" s="34" t="s">
        <v>16</v>
      </c>
      <c r="B151" s="34"/>
      <c r="C151" s="34"/>
      <c r="D151" s="34"/>
      <c r="E151" s="34"/>
      <c r="F151" s="34"/>
      <c r="G151" s="34"/>
      <c r="H151" s="17">
        <v>869.593</v>
      </c>
      <c r="I151" s="7"/>
      <c r="K151" s="20"/>
      <c r="L151" s="20"/>
      <c r="N151" s="7"/>
      <c r="O151" s="7"/>
      <c r="P151" s="7"/>
      <c r="Q151" s="7"/>
      <c r="R151" s="7"/>
      <c r="S151" s="7"/>
      <c r="T151" s="7"/>
    </row>
    <row r="152" spans="1:20" s="8" customFormat="1" ht="35.25" customHeight="1" hidden="1" outlineLevel="1">
      <c r="A152" s="34" t="s">
        <v>17</v>
      </c>
      <c r="B152" s="34"/>
      <c r="C152" s="34"/>
      <c r="D152" s="34"/>
      <c r="E152" s="34"/>
      <c r="F152" s="34"/>
      <c r="G152" s="34"/>
      <c r="H152" s="17">
        <v>13.165</v>
      </c>
      <c r="I152" s="7"/>
      <c r="N152" s="7"/>
      <c r="O152" s="7"/>
      <c r="P152" s="7"/>
      <c r="Q152" s="7"/>
      <c r="R152" s="7"/>
      <c r="S152" s="7"/>
      <c r="T152" s="7"/>
    </row>
    <row r="153" spans="1:20" s="8" customFormat="1" ht="36.75" customHeight="1" hidden="1" outlineLevel="1">
      <c r="A153" s="34" t="s">
        <v>18</v>
      </c>
      <c r="B153" s="34"/>
      <c r="C153" s="34"/>
      <c r="D153" s="34"/>
      <c r="E153" s="34"/>
      <c r="F153" s="34"/>
      <c r="G153" s="34"/>
      <c r="H153" s="17">
        <f>E155+E156+E157+E158+E159</f>
        <v>294.60821338103403</v>
      </c>
      <c r="I153" s="7"/>
      <c r="N153" s="7"/>
      <c r="O153" s="7"/>
      <c r="P153" s="7"/>
      <c r="Q153" s="7"/>
      <c r="R153" s="7"/>
      <c r="S153" s="7"/>
      <c r="T153" s="7"/>
    </row>
    <row r="154" spans="1:20" s="8" customFormat="1" ht="15" hidden="1" outlineLevel="1">
      <c r="A154" s="34" t="s">
        <v>20</v>
      </c>
      <c r="B154" s="34"/>
      <c r="C154" s="14"/>
      <c r="D154" s="14"/>
      <c r="E154" s="14"/>
      <c r="F154" s="14"/>
      <c r="G154" s="14"/>
      <c r="H154" s="19"/>
      <c r="I154" s="7"/>
      <c r="N154" s="7"/>
      <c r="O154" s="7"/>
      <c r="P154" s="7"/>
      <c r="Q154" s="7"/>
      <c r="R154" s="7"/>
      <c r="S154" s="7"/>
      <c r="T154" s="7"/>
    </row>
    <row r="155" spans="1:20" s="8" customFormat="1" ht="15.75" customHeight="1" hidden="1" outlineLevel="1">
      <c r="A155" s="30" t="s">
        <v>21</v>
      </c>
      <c r="B155" s="30"/>
      <c r="C155" s="30"/>
      <c r="D155" s="30"/>
      <c r="E155" s="17">
        <v>38.39289378103399</v>
      </c>
      <c r="F155" s="7"/>
      <c r="I155" s="7"/>
      <c r="N155" s="7"/>
      <c r="O155" s="7"/>
      <c r="P155" s="7"/>
      <c r="Q155" s="7"/>
      <c r="R155" s="7"/>
      <c r="S155" s="7"/>
      <c r="T155" s="7"/>
    </row>
    <row r="156" spans="1:20" s="8" customFormat="1" ht="15.75" customHeight="1" hidden="1" outlineLevel="1">
      <c r="A156" s="30" t="s">
        <v>22</v>
      </c>
      <c r="B156" s="30"/>
      <c r="C156" s="30"/>
      <c r="D156" s="30"/>
      <c r="E156" s="21">
        <v>214.80479540000005</v>
      </c>
      <c r="F156" s="7"/>
      <c r="I156" s="7"/>
      <c r="N156" s="7"/>
      <c r="O156" s="7"/>
      <c r="P156" s="7"/>
      <c r="Q156" s="7"/>
      <c r="R156" s="7"/>
      <c r="S156" s="7"/>
      <c r="T156" s="7"/>
    </row>
    <row r="157" spans="1:20" s="8" customFormat="1" ht="15.75" customHeight="1" hidden="1" outlineLevel="1">
      <c r="A157" s="30" t="s">
        <v>23</v>
      </c>
      <c r="B157" s="30"/>
      <c r="C157" s="30"/>
      <c r="D157" s="30"/>
      <c r="E157" s="21">
        <v>41.4105242</v>
      </c>
      <c r="F157" s="7"/>
      <c r="I157" s="7"/>
      <c r="N157" s="7"/>
      <c r="O157" s="7"/>
      <c r="P157" s="7"/>
      <c r="Q157" s="7"/>
      <c r="R157" s="7"/>
      <c r="S157" s="7"/>
      <c r="T157" s="7"/>
    </row>
    <row r="158" spans="1:20" s="8" customFormat="1" ht="15.75" customHeight="1" hidden="1" outlineLevel="1">
      <c r="A158" s="30" t="s">
        <v>24</v>
      </c>
      <c r="B158" s="30"/>
      <c r="C158" s="30"/>
      <c r="D158" s="30"/>
      <c r="E158" s="22">
        <v>0</v>
      </c>
      <c r="F158" s="7"/>
      <c r="I158" s="7"/>
      <c r="N158" s="7"/>
      <c r="O158" s="7"/>
      <c r="P158" s="7"/>
      <c r="Q158" s="7"/>
      <c r="R158" s="7"/>
      <c r="S158" s="7"/>
      <c r="T158" s="7"/>
    </row>
    <row r="159" spans="1:20" s="8" customFormat="1" ht="15.75" customHeight="1" hidden="1" outlineLevel="1">
      <c r="A159" s="30" t="s">
        <v>25</v>
      </c>
      <c r="B159" s="30"/>
      <c r="C159" s="30"/>
      <c r="D159" s="30"/>
      <c r="E159" s="22">
        <v>0</v>
      </c>
      <c r="F159" s="7"/>
      <c r="I159" s="7"/>
      <c r="N159" s="7"/>
      <c r="O159" s="7"/>
      <c r="P159" s="7"/>
      <c r="Q159" s="7"/>
      <c r="R159" s="7"/>
      <c r="S159" s="7"/>
      <c r="T159" s="7"/>
    </row>
    <row r="160" spans="1:20" s="8" customFormat="1" ht="24" customHeight="1" hidden="1" outlineLevel="1">
      <c r="A160" s="31" t="s">
        <v>26</v>
      </c>
      <c r="B160" s="31"/>
      <c r="C160" s="31"/>
      <c r="D160" s="31"/>
      <c r="E160" s="31"/>
      <c r="F160" s="31"/>
      <c r="G160" s="31"/>
      <c r="H160" s="17">
        <v>312.03</v>
      </c>
      <c r="I160" s="7"/>
      <c r="N160" s="7"/>
      <c r="O160" s="7"/>
      <c r="P160" s="7"/>
      <c r="Q160" s="7"/>
      <c r="R160" s="7"/>
      <c r="S160" s="7"/>
      <c r="T160" s="7"/>
    </row>
    <row r="161" spans="1:20" s="8" customFormat="1" ht="33" customHeight="1" hidden="1" outlineLevel="1">
      <c r="A161" s="31" t="s">
        <v>27</v>
      </c>
      <c r="B161" s="31"/>
      <c r="C161" s="31"/>
      <c r="D161" s="31"/>
      <c r="E161" s="31"/>
      <c r="F161" s="31"/>
      <c r="G161" s="31"/>
      <c r="H161" s="21">
        <f>D163+D167</f>
        <v>15615.93</v>
      </c>
      <c r="I161" s="7"/>
      <c r="N161" s="7"/>
      <c r="O161" s="7"/>
      <c r="P161" s="7"/>
      <c r="Q161" s="7"/>
      <c r="R161" s="7"/>
      <c r="S161" s="7"/>
      <c r="T161" s="7"/>
    </row>
    <row r="162" spans="1:8" ht="15" hidden="1" outlineLevel="1">
      <c r="A162" s="31" t="s">
        <v>20</v>
      </c>
      <c r="B162" s="31"/>
      <c r="C162" s="14"/>
      <c r="D162" s="14"/>
      <c r="E162" s="14"/>
      <c r="F162" s="14"/>
      <c r="G162" s="14"/>
      <c r="H162" s="23"/>
    </row>
    <row r="163" spans="1:8" ht="15.75" customHeight="1" hidden="1" outlineLevel="1">
      <c r="A163" s="33" t="s">
        <v>28</v>
      </c>
      <c r="B163" s="33"/>
      <c r="C163" s="33"/>
      <c r="D163" s="17">
        <f>D164+D165+D166</f>
        <v>16.897</v>
      </c>
      <c r="E163" s="7"/>
      <c r="F163" s="8"/>
      <c r="G163" s="8"/>
      <c r="H163" s="8"/>
    </row>
    <row r="164" spans="1:8" ht="15.75" customHeight="1" hidden="1" outlineLevel="1">
      <c r="A164" s="32" t="s">
        <v>29</v>
      </c>
      <c r="B164" s="32"/>
      <c r="C164" s="32"/>
      <c r="D164" s="17">
        <v>3.629</v>
      </c>
      <c r="E164" s="7"/>
      <c r="F164" s="8"/>
      <c r="G164" s="8"/>
      <c r="H164" s="8"/>
    </row>
    <row r="165" spans="1:8" ht="15.75" customHeight="1" hidden="1" outlineLevel="1">
      <c r="A165" s="32" t="s">
        <v>30</v>
      </c>
      <c r="B165" s="32"/>
      <c r="C165" s="32"/>
      <c r="D165" s="17">
        <v>8.719</v>
      </c>
      <c r="E165" s="7"/>
      <c r="F165" s="8"/>
      <c r="G165" s="8"/>
      <c r="H165" s="8"/>
    </row>
    <row r="166" spans="1:8" ht="15.75" customHeight="1" hidden="1" outlineLevel="1">
      <c r="A166" s="32" t="s">
        <v>31</v>
      </c>
      <c r="B166" s="32"/>
      <c r="C166" s="32"/>
      <c r="D166" s="17">
        <v>4.5489999999999995</v>
      </c>
      <c r="E166" s="7"/>
      <c r="F166" s="8"/>
      <c r="G166" s="8"/>
      <c r="H166" s="8"/>
    </row>
    <row r="167" spans="1:8" ht="15.75" customHeight="1" hidden="1" outlineLevel="1">
      <c r="A167" s="33" t="s">
        <v>32</v>
      </c>
      <c r="B167" s="33"/>
      <c r="C167" s="33"/>
      <c r="D167" s="17">
        <f>D168+D169</f>
        <v>15599.033</v>
      </c>
      <c r="E167" s="7"/>
      <c r="F167" s="8"/>
      <c r="G167" s="8"/>
      <c r="H167" s="8"/>
    </row>
    <row r="168" spans="1:8" ht="15.75" customHeight="1" hidden="1" outlineLevel="1">
      <c r="A168" s="32" t="s">
        <v>29</v>
      </c>
      <c r="B168" s="32"/>
      <c r="C168" s="32"/>
      <c r="D168" s="17">
        <v>4671.592339999998</v>
      </c>
      <c r="E168" s="7"/>
      <c r="F168" s="8"/>
      <c r="G168" s="8"/>
      <c r="H168" s="8"/>
    </row>
    <row r="169" spans="1:8" ht="15.75" customHeight="1" hidden="1" outlineLevel="1">
      <c r="A169" s="32" t="s">
        <v>31</v>
      </c>
      <c r="B169" s="32"/>
      <c r="C169" s="32"/>
      <c r="D169" s="17">
        <v>10927.44066</v>
      </c>
      <c r="E169" s="7"/>
      <c r="F169" s="8"/>
      <c r="G169" s="8"/>
      <c r="H169" s="8"/>
    </row>
    <row r="170" spans="1:8" ht="35.25" customHeight="1" hidden="1" outlineLevel="1">
      <c r="A170" s="31" t="s">
        <v>33</v>
      </c>
      <c r="B170" s="31"/>
      <c r="C170" s="31"/>
      <c r="D170" s="31"/>
      <c r="E170" s="31"/>
      <c r="F170" s="31"/>
      <c r="G170" s="31"/>
      <c r="H170" s="17">
        <v>509617.302</v>
      </c>
    </row>
    <row r="171" spans="1:8" ht="34.5" customHeight="1" hidden="1" outlineLevel="1">
      <c r="A171" s="31" t="s">
        <v>55</v>
      </c>
      <c r="B171" s="31"/>
      <c r="C171" s="31"/>
      <c r="D171" s="31"/>
      <c r="E171" s="31"/>
      <c r="F171" s="31"/>
      <c r="G171" s="31"/>
      <c r="H171" s="17">
        <v>10687.872</v>
      </c>
    </row>
    <row r="172" spans="1:8" ht="34.5" customHeight="1" hidden="1" outlineLevel="1">
      <c r="A172" s="31" t="s">
        <v>36</v>
      </c>
      <c r="B172" s="31"/>
      <c r="C172" s="31"/>
      <c r="D172" s="31"/>
      <c r="E172" s="31"/>
      <c r="F172" s="31"/>
      <c r="G172" s="31"/>
      <c r="H172" s="17">
        <f>E174+E175+E176+E177+E178</f>
        <v>166169.554</v>
      </c>
    </row>
    <row r="173" spans="1:8" ht="15" hidden="1" outlineLevel="1">
      <c r="A173" s="31" t="s">
        <v>20</v>
      </c>
      <c r="B173" s="31"/>
      <c r="C173" s="14"/>
      <c r="D173" s="14"/>
      <c r="E173" s="14"/>
      <c r="F173" s="14"/>
      <c r="G173" s="14"/>
      <c r="H173" s="23"/>
    </row>
    <row r="174" spans="1:8" ht="15.75" customHeight="1" hidden="1" outlineLevel="1">
      <c r="A174" s="30" t="s">
        <v>37</v>
      </c>
      <c r="B174" s="30"/>
      <c r="C174" s="30"/>
      <c r="D174" s="30"/>
      <c r="E174" s="17">
        <v>15615.93</v>
      </c>
      <c r="G174" s="8"/>
      <c r="H174" s="8"/>
    </row>
    <row r="175" spans="1:8" ht="15.75" customHeight="1" hidden="1" outlineLevel="1">
      <c r="A175" s="30" t="s">
        <v>38</v>
      </c>
      <c r="B175" s="30"/>
      <c r="C175" s="30"/>
      <c r="D175" s="30"/>
      <c r="E175" s="21">
        <v>123178.09000000001</v>
      </c>
      <c r="G175" s="8"/>
      <c r="H175" s="8"/>
    </row>
    <row r="176" spans="1:8" ht="15.75" customHeight="1" hidden="1" outlineLevel="1">
      <c r="A176" s="30" t="s">
        <v>39</v>
      </c>
      <c r="B176" s="30"/>
      <c r="C176" s="30"/>
      <c r="D176" s="30"/>
      <c r="E176" s="21">
        <v>27375.534</v>
      </c>
      <c r="G176" s="8"/>
      <c r="H176" s="8"/>
    </row>
    <row r="177" spans="1:8" ht="15.75" customHeight="1" hidden="1" outlineLevel="1">
      <c r="A177" s="30" t="s">
        <v>40</v>
      </c>
      <c r="B177" s="30"/>
      <c r="C177" s="30"/>
      <c r="D177" s="30"/>
      <c r="E177" s="22">
        <v>0</v>
      </c>
      <c r="G177" s="8"/>
      <c r="H177" s="8"/>
    </row>
    <row r="178" spans="1:20" s="8" customFormat="1" ht="15.75" customHeight="1" hidden="1" outlineLevel="1">
      <c r="A178" s="30" t="s">
        <v>41</v>
      </c>
      <c r="B178" s="30"/>
      <c r="C178" s="30"/>
      <c r="D178" s="30"/>
      <c r="E178" s="22">
        <v>0</v>
      </c>
      <c r="F178" s="7"/>
      <c r="I178" s="7"/>
      <c r="N178" s="7"/>
      <c r="O178" s="7"/>
      <c r="P178" s="7"/>
      <c r="Q178" s="7"/>
      <c r="R178" s="7"/>
      <c r="S178" s="7"/>
      <c r="T178" s="7"/>
    </row>
    <row r="179" spans="1:20" s="8" customFormat="1" ht="31.5" customHeight="1" hidden="1" outlineLevel="1">
      <c r="A179" s="31" t="s">
        <v>42</v>
      </c>
      <c r="B179" s="31"/>
      <c r="C179" s="31"/>
      <c r="D179" s="31"/>
      <c r="E179" s="31"/>
      <c r="F179" s="31"/>
      <c r="G179" s="31"/>
      <c r="H179" s="17">
        <v>175520</v>
      </c>
      <c r="I179" s="7"/>
      <c r="N179" s="7"/>
      <c r="O179" s="7"/>
      <c r="P179" s="7"/>
      <c r="Q179" s="7"/>
      <c r="R179" s="7"/>
      <c r="S179" s="7"/>
      <c r="T179" s="7"/>
    </row>
    <row r="180" spans="1:20" s="8" customFormat="1" ht="34.5" customHeight="1" hidden="1" outlineLevel="1">
      <c r="A180" s="31" t="s">
        <v>43</v>
      </c>
      <c r="B180" s="31"/>
      <c r="C180" s="31"/>
      <c r="D180" s="31"/>
      <c r="E180" s="31"/>
      <c r="F180" s="31"/>
      <c r="G180" s="31"/>
      <c r="H180" s="12">
        <v>0</v>
      </c>
      <c r="I180" s="7"/>
      <c r="N180" s="7"/>
      <c r="O180" s="7"/>
      <c r="P180" s="7"/>
      <c r="Q180" s="7"/>
      <c r="R180" s="7"/>
      <c r="S180" s="7"/>
      <c r="T180" s="7"/>
    </row>
    <row r="181" ht="15" hidden="1" outlineLevel="1"/>
    <row r="182" spans="1:20" s="8" customFormat="1" ht="15" hidden="1" outlineLevel="1">
      <c r="A182" s="36" t="s">
        <v>59</v>
      </c>
      <c r="B182" s="36"/>
      <c r="C182" s="36"/>
      <c r="D182" s="36"/>
      <c r="E182" s="36"/>
      <c r="F182" s="36"/>
      <c r="G182" s="36"/>
      <c r="H182" s="36"/>
      <c r="I182" s="7"/>
      <c r="N182" s="7"/>
      <c r="O182" s="7"/>
      <c r="P182" s="7"/>
      <c r="Q182" s="7"/>
      <c r="R182" s="7"/>
      <c r="S182" s="7"/>
      <c r="T182" s="7"/>
    </row>
    <row r="183" spans="1:20" s="8" customFormat="1" ht="40.5" customHeight="1" hidden="1" outlineLevel="1">
      <c r="A183" s="35" t="s">
        <v>11</v>
      </c>
      <c r="B183" s="35"/>
      <c r="C183" s="35"/>
      <c r="D183" s="35"/>
      <c r="E183" s="35"/>
      <c r="F183" s="35"/>
      <c r="G183" s="35"/>
      <c r="H183" s="12">
        <f>ROUND(H186+H187*H188,2)</f>
        <v>1899.12</v>
      </c>
      <c r="I183" s="7"/>
      <c r="N183" s="7"/>
      <c r="O183" s="7"/>
      <c r="P183" s="7"/>
      <c r="Q183" s="7"/>
      <c r="R183" s="7"/>
      <c r="S183" s="7"/>
      <c r="T183" s="7"/>
    </row>
    <row r="184" spans="1:20" s="8" customFormat="1" ht="15" hidden="1" outlineLevel="1">
      <c r="A184" s="7"/>
      <c r="B184" s="7"/>
      <c r="C184" s="13"/>
      <c r="D184" s="13"/>
      <c r="E184" s="13"/>
      <c r="F184" s="7"/>
      <c r="G184" s="4"/>
      <c r="H184" s="7"/>
      <c r="I184" s="7"/>
      <c r="N184" s="7"/>
      <c r="O184" s="7"/>
      <c r="P184" s="7"/>
      <c r="Q184" s="7"/>
      <c r="R184" s="7"/>
      <c r="S184" s="7"/>
      <c r="T184" s="7"/>
    </row>
    <row r="185" spans="1:20" s="8" customFormat="1" ht="33.75" customHeight="1" hidden="1" outlineLevel="1">
      <c r="A185" s="35" t="s">
        <v>12</v>
      </c>
      <c r="B185" s="35"/>
      <c r="C185" s="35"/>
      <c r="D185" s="35"/>
      <c r="E185" s="35"/>
      <c r="F185" s="35"/>
      <c r="G185" s="35"/>
      <c r="H185" s="35"/>
      <c r="I185" s="7"/>
      <c r="N185" s="7"/>
      <c r="O185" s="7"/>
      <c r="P185" s="7"/>
      <c r="Q185" s="7"/>
      <c r="R185" s="7"/>
      <c r="S185" s="7"/>
      <c r="T185" s="7"/>
    </row>
    <row r="186" spans="1:20" s="8" customFormat="1" ht="21.75" customHeight="1" hidden="1" outlineLevel="1">
      <c r="A186" s="34" t="s">
        <v>13</v>
      </c>
      <c r="B186" s="34"/>
      <c r="C186" s="34"/>
      <c r="D186" s="34"/>
      <c r="E186" s="34"/>
      <c r="F186" s="34"/>
      <c r="G186" s="34"/>
      <c r="H186" s="12">
        <v>1007.02</v>
      </c>
      <c r="I186" s="7"/>
      <c r="N186" s="7"/>
      <c r="O186" s="7"/>
      <c r="P186" s="7"/>
      <c r="Q186" s="7"/>
      <c r="R186" s="7"/>
      <c r="S186" s="7"/>
      <c r="T186" s="7"/>
    </row>
    <row r="187" spans="1:20" s="8" customFormat="1" ht="25.5" customHeight="1" hidden="1" outlineLevel="1">
      <c r="A187" s="34" t="s">
        <v>14</v>
      </c>
      <c r="B187" s="34"/>
      <c r="C187" s="34"/>
      <c r="D187" s="34"/>
      <c r="E187" s="34"/>
      <c r="F187" s="34"/>
      <c r="G187" s="34"/>
      <c r="H187" s="12">
        <v>633382.73</v>
      </c>
      <c r="I187" s="7"/>
      <c r="N187" s="7"/>
      <c r="O187" s="7"/>
      <c r="P187" s="7"/>
      <c r="Q187" s="7"/>
      <c r="R187" s="7"/>
      <c r="S187" s="7"/>
      <c r="T187" s="7"/>
    </row>
    <row r="188" spans="1:20" s="8" customFormat="1" ht="35.25" customHeight="1" hidden="1" outlineLevel="1">
      <c r="A188" s="34" t="s">
        <v>15</v>
      </c>
      <c r="B188" s="34"/>
      <c r="C188" s="34"/>
      <c r="D188" s="34"/>
      <c r="E188" s="34"/>
      <c r="F188" s="34"/>
      <c r="G188" s="34"/>
      <c r="H188" s="15">
        <f>(H189+H190-(H191+H198))/(H208+H209-(H210+H217))</f>
        <v>0.0014084629634743206</v>
      </c>
      <c r="I188" s="7"/>
      <c r="K188" s="20"/>
      <c r="L188" s="20"/>
      <c r="N188" s="7"/>
      <c r="O188" s="7"/>
      <c r="P188" s="7"/>
      <c r="Q188" s="7"/>
      <c r="R188" s="7"/>
      <c r="S188" s="7"/>
      <c r="T188" s="7"/>
    </row>
    <row r="189" spans="1:20" s="8" customFormat="1" ht="24.75" customHeight="1" hidden="1" outlineLevel="1">
      <c r="A189" s="34" t="s">
        <v>16</v>
      </c>
      <c r="B189" s="34"/>
      <c r="C189" s="34"/>
      <c r="D189" s="34"/>
      <c r="E189" s="34"/>
      <c r="F189" s="34"/>
      <c r="G189" s="34"/>
      <c r="H189" s="17">
        <v>916.759</v>
      </c>
      <c r="I189" s="7"/>
      <c r="K189" s="20"/>
      <c r="L189" s="20"/>
      <c r="N189" s="7"/>
      <c r="O189" s="7"/>
      <c r="P189" s="7"/>
      <c r="Q189" s="7"/>
      <c r="R189" s="7"/>
      <c r="S189" s="7"/>
      <c r="T189" s="7"/>
    </row>
    <row r="190" spans="1:20" s="8" customFormat="1" ht="35.25" customHeight="1" hidden="1" outlineLevel="1">
      <c r="A190" s="34" t="s">
        <v>17</v>
      </c>
      <c r="B190" s="34"/>
      <c r="C190" s="34"/>
      <c r="D190" s="34"/>
      <c r="E190" s="34"/>
      <c r="F190" s="34"/>
      <c r="G190" s="34"/>
      <c r="H190" s="17">
        <v>14.902</v>
      </c>
      <c r="I190" s="7"/>
      <c r="N190" s="7"/>
      <c r="O190" s="7"/>
      <c r="P190" s="7"/>
      <c r="Q190" s="7"/>
      <c r="R190" s="7"/>
      <c r="S190" s="7"/>
      <c r="T190" s="7"/>
    </row>
    <row r="191" spans="1:20" s="8" customFormat="1" ht="36.75" customHeight="1" hidden="1" outlineLevel="1">
      <c r="A191" s="34" t="s">
        <v>18</v>
      </c>
      <c r="B191" s="34"/>
      <c r="C191" s="34"/>
      <c r="D191" s="34"/>
      <c r="E191" s="34"/>
      <c r="F191" s="34"/>
      <c r="G191" s="34"/>
      <c r="H191" s="17">
        <f>E193+E194+E195+E196+E197</f>
        <v>308.05491322417083</v>
      </c>
      <c r="I191" s="7"/>
      <c r="N191" s="7"/>
      <c r="O191" s="7"/>
      <c r="P191" s="7"/>
      <c r="Q191" s="7"/>
      <c r="R191" s="7"/>
      <c r="S191" s="7"/>
      <c r="T191" s="7"/>
    </row>
    <row r="192" spans="1:20" s="8" customFormat="1" ht="15" hidden="1" outlineLevel="1">
      <c r="A192" s="34" t="s">
        <v>20</v>
      </c>
      <c r="B192" s="34"/>
      <c r="C192" s="14"/>
      <c r="D192" s="14"/>
      <c r="E192" s="14"/>
      <c r="F192" s="14"/>
      <c r="G192" s="14"/>
      <c r="H192" s="19"/>
      <c r="I192" s="7"/>
      <c r="N192" s="7"/>
      <c r="O192" s="7"/>
      <c r="P192" s="7"/>
      <c r="Q192" s="7"/>
      <c r="R192" s="7"/>
      <c r="S192" s="7"/>
      <c r="T192" s="7"/>
    </row>
    <row r="193" spans="1:20" s="8" customFormat="1" ht="15.75" customHeight="1" hidden="1" outlineLevel="1">
      <c r="A193" s="30" t="s">
        <v>21</v>
      </c>
      <c r="B193" s="30"/>
      <c r="C193" s="30"/>
      <c r="D193" s="30"/>
      <c r="E193" s="17">
        <v>39.319685424170785</v>
      </c>
      <c r="F193" s="7"/>
      <c r="I193" s="7"/>
      <c r="N193" s="7"/>
      <c r="O193" s="7"/>
      <c r="P193" s="7"/>
      <c r="Q193" s="7"/>
      <c r="R193" s="7"/>
      <c r="S193" s="7"/>
      <c r="T193" s="7"/>
    </row>
    <row r="194" spans="1:8" ht="15.75" customHeight="1" hidden="1" outlineLevel="1">
      <c r="A194" s="30" t="s">
        <v>22</v>
      </c>
      <c r="B194" s="30"/>
      <c r="C194" s="30"/>
      <c r="D194" s="30"/>
      <c r="E194" s="21">
        <v>228.02944580000002</v>
      </c>
      <c r="G194" s="8"/>
      <c r="H194" s="8"/>
    </row>
    <row r="195" spans="1:8" ht="15.75" customHeight="1" hidden="1" outlineLevel="1">
      <c r="A195" s="30" t="s">
        <v>23</v>
      </c>
      <c r="B195" s="30"/>
      <c r="C195" s="30"/>
      <c r="D195" s="30"/>
      <c r="E195" s="21">
        <v>40.705782</v>
      </c>
      <c r="G195" s="8"/>
      <c r="H195" s="8"/>
    </row>
    <row r="196" spans="1:8" ht="15.75" customHeight="1" hidden="1" outlineLevel="1">
      <c r="A196" s="30" t="s">
        <v>24</v>
      </c>
      <c r="B196" s="30"/>
      <c r="C196" s="30"/>
      <c r="D196" s="30"/>
      <c r="E196" s="22">
        <v>0</v>
      </c>
      <c r="G196" s="8"/>
      <c r="H196" s="8"/>
    </row>
    <row r="197" spans="1:8" ht="15.75" customHeight="1" hidden="1" outlineLevel="1">
      <c r="A197" s="30" t="s">
        <v>25</v>
      </c>
      <c r="B197" s="30"/>
      <c r="C197" s="30"/>
      <c r="D197" s="30"/>
      <c r="E197" s="22">
        <v>0</v>
      </c>
      <c r="G197" s="8"/>
      <c r="H197" s="8"/>
    </row>
    <row r="198" spans="1:8" ht="24" customHeight="1" hidden="1" outlineLevel="1">
      <c r="A198" s="31" t="s">
        <v>26</v>
      </c>
      <c r="B198" s="31"/>
      <c r="C198" s="31"/>
      <c r="D198" s="31"/>
      <c r="E198" s="31"/>
      <c r="F198" s="31"/>
      <c r="G198" s="31"/>
      <c r="H198" s="17">
        <v>316.02</v>
      </c>
    </row>
    <row r="199" spans="1:8" ht="33" customHeight="1" hidden="1" outlineLevel="1">
      <c r="A199" s="31" t="s">
        <v>27</v>
      </c>
      <c r="B199" s="31"/>
      <c r="C199" s="31"/>
      <c r="D199" s="31"/>
      <c r="E199" s="31"/>
      <c r="F199" s="31"/>
      <c r="G199" s="31"/>
      <c r="H199" s="21">
        <f>D201+D205</f>
        <v>15541.518219999998</v>
      </c>
    </row>
    <row r="200" spans="1:8" ht="15" hidden="1" outlineLevel="1">
      <c r="A200" s="31" t="s">
        <v>20</v>
      </c>
      <c r="B200" s="31"/>
      <c r="C200" s="14"/>
      <c r="D200" s="14"/>
      <c r="E200" s="14"/>
      <c r="F200" s="14"/>
      <c r="G200" s="14"/>
      <c r="H200" s="23"/>
    </row>
    <row r="201" spans="1:8" ht="15.75" customHeight="1" hidden="1" outlineLevel="1">
      <c r="A201" s="33" t="s">
        <v>28</v>
      </c>
      <c r="B201" s="33"/>
      <c r="C201" s="33"/>
      <c r="D201" s="17">
        <f>D202+D203+D204</f>
        <v>15.915</v>
      </c>
      <c r="E201" s="7"/>
      <c r="F201" s="8"/>
      <c r="G201" s="8"/>
      <c r="H201" s="8"/>
    </row>
    <row r="202" spans="1:8" ht="15.75" customHeight="1" hidden="1" outlineLevel="1">
      <c r="A202" s="32" t="s">
        <v>29</v>
      </c>
      <c r="B202" s="32"/>
      <c r="C202" s="32"/>
      <c r="D202" s="17">
        <v>3.629</v>
      </c>
      <c r="E202" s="7"/>
      <c r="F202" s="8"/>
      <c r="G202" s="8"/>
      <c r="H202" s="8"/>
    </row>
    <row r="203" spans="1:8" ht="15.75" customHeight="1" hidden="1" outlineLevel="1">
      <c r="A203" s="32" t="s">
        <v>30</v>
      </c>
      <c r="B203" s="32"/>
      <c r="C203" s="32"/>
      <c r="D203" s="17">
        <v>7.959</v>
      </c>
      <c r="E203" s="7"/>
      <c r="F203" s="8"/>
      <c r="G203" s="8"/>
      <c r="H203" s="8"/>
    </row>
    <row r="204" spans="1:8" ht="15.75" customHeight="1" hidden="1" outlineLevel="1">
      <c r="A204" s="32" t="s">
        <v>31</v>
      </c>
      <c r="B204" s="32"/>
      <c r="C204" s="32"/>
      <c r="D204" s="17">
        <v>4.327</v>
      </c>
      <c r="E204" s="7"/>
      <c r="F204" s="8"/>
      <c r="G204" s="8"/>
      <c r="H204" s="8"/>
    </row>
    <row r="205" spans="1:8" ht="15.75" customHeight="1" hidden="1" outlineLevel="1">
      <c r="A205" s="33" t="s">
        <v>32</v>
      </c>
      <c r="B205" s="33"/>
      <c r="C205" s="33"/>
      <c r="D205" s="17">
        <f>D206+D207</f>
        <v>15525.603219999997</v>
      </c>
      <c r="E205" s="7"/>
      <c r="F205" s="8"/>
      <c r="G205" s="8"/>
      <c r="H205" s="8"/>
    </row>
    <row r="206" spans="1:8" ht="15.75" customHeight="1" hidden="1" outlineLevel="1">
      <c r="A206" s="32" t="s">
        <v>29</v>
      </c>
      <c r="B206" s="32"/>
      <c r="C206" s="32"/>
      <c r="D206" s="17">
        <v>4392.973079999999</v>
      </c>
      <c r="E206" s="7"/>
      <c r="F206" s="8"/>
      <c r="G206" s="8"/>
      <c r="H206" s="8"/>
    </row>
    <row r="207" spans="1:8" ht="15.75" customHeight="1" hidden="1" outlineLevel="1">
      <c r="A207" s="32" t="s">
        <v>31</v>
      </c>
      <c r="B207" s="32"/>
      <c r="C207" s="32"/>
      <c r="D207" s="17">
        <v>11132.63014</v>
      </c>
      <c r="E207" s="7"/>
      <c r="F207" s="8"/>
      <c r="G207" s="8"/>
      <c r="H207" s="8"/>
    </row>
    <row r="208" spans="1:8" ht="35.25" customHeight="1" hidden="1" outlineLevel="1">
      <c r="A208" s="31" t="s">
        <v>33</v>
      </c>
      <c r="B208" s="31"/>
      <c r="C208" s="31"/>
      <c r="D208" s="31"/>
      <c r="E208" s="31"/>
      <c r="F208" s="31"/>
      <c r="G208" s="31"/>
      <c r="H208" s="17">
        <v>555941.098</v>
      </c>
    </row>
    <row r="209" spans="1:8" ht="34.5" customHeight="1" hidden="1" outlineLevel="1">
      <c r="A209" s="31" t="s">
        <v>55</v>
      </c>
      <c r="B209" s="31"/>
      <c r="C209" s="31"/>
      <c r="D209" s="31"/>
      <c r="E209" s="31"/>
      <c r="F209" s="31"/>
      <c r="G209" s="31"/>
      <c r="H209" s="17">
        <v>13578.393</v>
      </c>
    </row>
    <row r="210" spans="1:20" s="8" customFormat="1" ht="34.5" customHeight="1" hidden="1" outlineLevel="1">
      <c r="A210" s="31" t="s">
        <v>36</v>
      </c>
      <c r="B210" s="31"/>
      <c r="C210" s="31"/>
      <c r="D210" s="31"/>
      <c r="E210" s="31"/>
      <c r="F210" s="31"/>
      <c r="G210" s="31"/>
      <c r="H210" s="17">
        <f>E212+E213+E214+E215+E216</f>
        <v>173375.27021999995</v>
      </c>
      <c r="I210" s="7"/>
      <c r="N210" s="7"/>
      <c r="O210" s="7"/>
      <c r="P210" s="7"/>
      <c r="Q210" s="7"/>
      <c r="R210" s="7"/>
      <c r="S210" s="7"/>
      <c r="T210" s="7"/>
    </row>
    <row r="211" spans="1:20" s="8" customFormat="1" ht="15" hidden="1" outlineLevel="1">
      <c r="A211" s="31" t="s">
        <v>20</v>
      </c>
      <c r="B211" s="31"/>
      <c r="C211" s="14"/>
      <c r="D211" s="14"/>
      <c r="E211" s="14"/>
      <c r="F211" s="14"/>
      <c r="G211" s="14"/>
      <c r="H211" s="23"/>
      <c r="I211" s="7"/>
      <c r="N211" s="7"/>
      <c r="O211" s="7"/>
      <c r="P211" s="7"/>
      <c r="Q211" s="7"/>
      <c r="R211" s="7"/>
      <c r="S211" s="7"/>
      <c r="T211" s="7"/>
    </row>
    <row r="212" spans="1:20" s="8" customFormat="1" ht="15.75" customHeight="1" hidden="1" outlineLevel="1">
      <c r="A212" s="30" t="s">
        <v>37</v>
      </c>
      <c r="B212" s="30"/>
      <c r="C212" s="30"/>
      <c r="D212" s="30"/>
      <c r="E212" s="17">
        <v>15541.518219999998</v>
      </c>
      <c r="F212" s="7"/>
      <c r="I212" s="7"/>
      <c r="N212" s="7"/>
      <c r="O212" s="7"/>
      <c r="P212" s="7"/>
      <c r="Q212" s="7"/>
      <c r="R212" s="7"/>
      <c r="S212" s="7"/>
      <c r="T212" s="7"/>
    </row>
    <row r="213" spans="1:20" s="8" customFormat="1" ht="15.75" customHeight="1" hidden="1" outlineLevel="1">
      <c r="A213" s="30" t="s">
        <v>38</v>
      </c>
      <c r="B213" s="30"/>
      <c r="C213" s="30"/>
      <c r="D213" s="30"/>
      <c r="E213" s="21">
        <v>130311.43599999997</v>
      </c>
      <c r="F213" s="7"/>
      <c r="I213" s="7"/>
      <c r="N213" s="7"/>
      <c r="O213" s="7"/>
      <c r="P213" s="7"/>
      <c r="Q213" s="7"/>
      <c r="R213" s="7"/>
      <c r="S213" s="7"/>
      <c r="T213" s="7"/>
    </row>
    <row r="214" spans="1:20" s="8" customFormat="1" ht="15.75" customHeight="1" hidden="1" outlineLevel="1">
      <c r="A214" s="30" t="s">
        <v>39</v>
      </c>
      <c r="B214" s="30"/>
      <c r="C214" s="30"/>
      <c r="D214" s="30"/>
      <c r="E214" s="21">
        <v>27522.316000000003</v>
      </c>
      <c r="F214" s="7"/>
      <c r="I214" s="7"/>
      <c r="N214" s="7"/>
      <c r="O214" s="7"/>
      <c r="P214" s="7"/>
      <c r="Q214" s="7"/>
      <c r="R214" s="7"/>
      <c r="S214" s="7"/>
      <c r="T214" s="7"/>
    </row>
    <row r="215" spans="1:20" s="8" customFormat="1" ht="15.75" customHeight="1" hidden="1" outlineLevel="1">
      <c r="A215" s="30" t="s">
        <v>40</v>
      </c>
      <c r="B215" s="30"/>
      <c r="C215" s="30"/>
      <c r="D215" s="30"/>
      <c r="E215" s="22">
        <v>0</v>
      </c>
      <c r="F215" s="7"/>
      <c r="I215" s="7"/>
      <c r="N215" s="7"/>
      <c r="O215" s="7"/>
      <c r="P215" s="7"/>
      <c r="Q215" s="7"/>
      <c r="R215" s="7"/>
      <c r="S215" s="7"/>
      <c r="T215" s="7"/>
    </row>
    <row r="216" spans="1:20" s="8" customFormat="1" ht="15.75" customHeight="1" hidden="1" outlineLevel="1">
      <c r="A216" s="30" t="s">
        <v>41</v>
      </c>
      <c r="B216" s="30"/>
      <c r="C216" s="30"/>
      <c r="D216" s="30"/>
      <c r="E216" s="22">
        <v>0</v>
      </c>
      <c r="F216" s="7"/>
      <c r="I216" s="7"/>
      <c r="N216" s="7"/>
      <c r="O216" s="7"/>
      <c r="P216" s="7"/>
      <c r="Q216" s="7"/>
      <c r="R216" s="7"/>
      <c r="S216" s="7"/>
      <c r="T216" s="7"/>
    </row>
    <row r="217" spans="1:20" s="8" customFormat="1" ht="31.5" customHeight="1" hidden="1" outlineLevel="1">
      <c r="A217" s="31" t="s">
        <v>42</v>
      </c>
      <c r="B217" s="31"/>
      <c r="C217" s="31"/>
      <c r="D217" s="31"/>
      <c r="E217" s="31"/>
      <c r="F217" s="31"/>
      <c r="G217" s="31"/>
      <c r="H217" s="17">
        <v>177760</v>
      </c>
      <c r="I217" s="7"/>
      <c r="N217" s="7"/>
      <c r="O217" s="7"/>
      <c r="P217" s="7"/>
      <c r="Q217" s="7"/>
      <c r="R217" s="7"/>
      <c r="S217" s="7"/>
      <c r="T217" s="7"/>
    </row>
    <row r="218" spans="1:20" s="8" customFormat="1" ht="34.5" customHeight="1" hidden="1" outlineLevel="1">
      <c r="A218" s="31" t="s">
        <v>43</v>
      </c>
      <c r="B218" s="31"/>
      <c r="C218" s="31"/>
      <c r="D218" s="31"/>
      <c r="E218" s="31"/>
      <c r="F218" s="31"/>
      <c r="G218" s="31"/>
      <c r="H218" s="12">
        <v>0</v>
      </c>
      <c r="I218" s="7"/>
      <c r="N218" s="7"/>
      <c r="O218" s="7"/>
      <c r="P218" s="7"/>
      <c r="Q218" s="7"/>
      <c r="R218" s="7"/>
      <c r="S218" s="7"/>
      <c r="T218" s="7"/>
    </row>
    <row r="219" ht="15" hidden="1" outlineLevel="1"/>
    <row r="220" spans="1:20" s="8" customFormat="1" ht="15" hidden="1" outlineLevel="1">
      <c r="A220" s="36" t="s">
        <v>60</v>
      </c>
      <c r="B220" s="36"/>
      <c r="C220" s="36"/>
      <c r="D220" s="36"/>
      <c r="E220" s="36"/>
      <c r="F220" s="36"/>
      <c r="G220" s="36"/>
      <c r="H220" s="36"/>
      <c r="I220" s="7"/>
      <c r="N220" s="7"/>
      <c r="O220" s="7"/>
      <c r="P220" s="7"/>
      <c r="Q220" s="7"/>
      <c r="R220" s="7"/>
      <c r="S220" s="7"/>
      <c r="T220" s="7"/>
    </row>
    <row r="221" spans="1:20" s="8" customFormat="1" ht="40.5" customHeight="1" hidden="1" outlineLevel="1">
      <c r="A221" s="35" t="s">
        <v>11</v>
      </c>
      <c r="B221" s="35"/>
      <c r="C221" s="35"/>
      <c r="D221" s="35"/>
      <c r="E221" s="35"/>
      <c r="F221" s="35"/>
      <c r="G221" s="35"/>
      <c r="H221" s="12">
        <f>ROUND(H224+H225*H226,2)</f>
        <v>1972.25</v>
      </c>
      <c r="I221" s="7"/>
      <c r="N221" s="7"/>
      <c r="O221" s="7"/>
      <c r="P221" s="7"/>
      <c r="Q221" s="7"/>
      <c r="R221" s="7"/>
      <c r="S221" s="7"/>
      <c r="T221" s="7"/>
    </row>
    <row r="222" spans="1:20" s="8" customFormat="1" ht="15" hidden="1" outlineLevel="1">
      <c r="A222" s="7"/>
      <c r="B222" s="7"/>
      <c r="C222" s="13"/>
      <c r="D222" s="13"/>
      <c r="E222" s="13"/>
      <c r="F222" s="7"/>
      <c r="G222" s="4"/>
      <c r="H222" s="7"/>
      <c r="I222" s="7"/>
      <c r="N222" s="7"/>
      <c r="O222" s="7"/>
      <c r="P222" s="7"/>
      <c r="Q222" s="7"/>
      <c r="R222" s="7"/>
      <c r="S222" s="7"/>
      <c r="T222" s="7"/>
    </row>
    <row r="223" spans="1:20" s="8" customFormat="1" ht="33.75" customHeight="1" hidden="1" outlineLevel="1">
      <c r="A223" s="35" t="s">
        <v>12</v>
      </c>
      <c r="B223" s="35"/>
      <c r="C223" s="35"/>
      <c r="D223" s="35"/>
      <c r="E223" s="35"/>
      <c r="F223" s="35"/>
      <c r="G223" s="35"/>
      <c r="H223" s="35"/>
      <c r="I223" s="7"/>
      <c r="N223" s="7"/>
      <c r="O223" s="7"/>
      <c r="P223" s="7"/>
      <c r="Q223" s="7"/>
      <c r="R223" s="7"/>
      <c r="S223" s="7"/>
      <c r="T223" s="7"/>
    </row>
    <row r="224" spans="1:20" s="8" customFormat="1" ht="21.75" customHeight="1" hidden="1" outlineLevel="1">
      <c r="A224" s="34" t="s">
        <v>13</v>
      </c>
      <c r="B224" s="34"/>
      <c r="C224" s="34"/>
      <c r="D224" s="34"/>
      <c r="E224" s="34"/>
      <c r="F224" s="34"/>
      <c r="G224" s="34"/>
      <c r="H224" s="12">
        <v>1039.32</v>
      </c>
      <c r="I224" s="7"/>
      <c r="N224" s="7"/>
      <c r="O224" s="7"/>
      <c r="P224" s="7"/>
      <c r="Q224" s="7"/>
      <c r="R224" s="7"/>
      <c r="S224" s="7"/>
      <c r="T224" s="7"/>
    </row>
    <row r="225" spans="1:20" s="8" customFormat="1" ht="25.5" customHeight="1" hidden="1" outlineLevel="1">
      <c r="A225" s="34" t="s">
        <v>14</v>
      </c>
      <c r="B225" s="34"/>
      <c r="C225" s="34"/>
      <c r="D225" s="34"/>
      <c r="E225" s="34"/>
      <c r="F225" s="34"/>
      <c r="G225" s="34"/>
      <c r="H225" s="12">
        <v>621534.83</v>
      </c>
      <c r="I225" s="7"/>
      <c r="N225" s="7"/>
      <c r="O225" s="7"/>
      <c r="P225" s="7"/>
      <c r="Q225" s="7"/>
      <c r="R225" s="7"/>
      <c r="S225" s="7"/>
      <c r="T225" s="7"/>
    </row>
    <row r="226" spans="1:20" s="8" customFormat="1" ht="35.25" customHeight="1" hidden="1" outlineLevel="1">
      <c r="A226" s="34" t="s">
        <v>15</v>
      </c>
      <c r="B226" s="34"/>
      <c r="C226" s="34"/>
      <c r="D226" s="34"/>
      <c r="E226" s="34"/>
      <c r="F226" s="34"/>
      <c r="G226" s="34"/>
      <c r="H226" s="15">
        <f>(H227+H228-(H229+H236))/(H246+H247-(H248+H255))</f>
        <v>0.0015010047671488397</v>
      </c>
      <c r="I226" s="7"/>
      <c r="K226" s="20"/>
      <c r="L226" s="20"/>
      <c r="N226" s="7"/>
      <c r="O226" s="7"/>
      <c r="P226" s="7"/>
      <c r="Q226" s="7"/>
      <c r="R226" s="7"/>
      <c r="S226" s="7"/>
      <c r="T226" s="7"/>
    </row>
    <row r="227" spans="1:20" s="8" customFormat="1" ht="24.75" customHeight="1" hidden="1" outlineLevel="1">
      <c r="A227" s="34" t="s">
        <v>16</v>
      </c>
      <c r="B227" s="34"/>
      <c r="C227" s="34"/>
      <c r="D227" s="34"/>
      <c r="E227" s="34"/>
      <c r="F227" s="34"/>
      <c r="G227" s="34"/>
      <c r="H227" s="17">
        <v>938.302</v>
      </c>
      <c r="I227" s="7"/>
      <c r="K227" s="20"/>
      <c r="L227" s="20"/>
      <c r="N227" s="7"/>
      <c r="O227" s="7"/>
      <c r="P227" s="7"/>
      <c r="Q227" s="7"/>
      <c r="R227" s="7"/>
      <c r="S227" s="7"/>
      <c r="T227" s="7"/>
    </row>
    <row r="228" spans="1:20" s="8" customFormat="1" ht="35.25" customHeight="1" hidden="1" outlineLevel="1">
      <c r="A228" s="34" t="s">
        <v>17</v>
      </c>
      <c r="B228" s="34"/>
      <c r="C228" s="34"/>
      <c r="D228" s="34"/>
      <c r="E228" s="34"/>
      <c r="F228" s="34"/>
      <c r="G228" s="34"/>
      <c r="H228" s="17">
        <v>37.107</v>
      </c>
      <c r="I228" s="7"/>
      <c r="N228" s="7"/>
      <c r="O228" s="7"/>
      <c r="P228" s="7"/>
      <c r="Q228" s="7"/>
      <c r="R228" s="7"/>
      <c r="S228" s="7"/>
      <c r="T228" s="7"/>
    </row>
    <row r="229" spans="1:20" s="8" customFormat="1" ht="36.75" customHeight="1" hidden="1" outlineLevel="1">
      <c r="A229" s="34" t="s">
        <v>18</v>
      </c>
      <c r="B229" s="34"/>
      <c r="C229" s="34"/>
      <c r="D229" s="34"/>
      <c r="E229" s="34"/>
      <c r="F229" s="34"/>
      <c r="G229" s="34"/>
      <c r="H229" s="17">
        <f>E231+E232+E233+E234+E235</f>
        <v>318.3662327573878</v>
      </c>
      <c r="I229" s="7"/>
      <c r="N229" s="7"/>
      <c r="O229" s="7"/>
      <c r="P229" s="7"/>
      <c r="Q229" s="7"/>
      <c r="R229" s="7"/>
      <c r="S229" s="7"/>
      <c r="T229" s="7"/>
    </row>
    <row r="230" spans="1:20" s="8" customFormat="1" ht="15" hidden="1" outlineLevel="1">
      <c r="A230" s="34" t="s">
        <v>20</v>
      </c>
      <c r="B230" s="34"/>
      <c r="C230" s="14"/>
      <c r="D230" s="14"/>
      <c r="E230" s="14"/>
      <c r="F230" s="14"/>
      <c r="G230" s="14"/>
      <c r="H230" s="19"/>
      <c r="I230" s="7"/>
      <c r="N230" s="7"/>
      <c r="O230" s="7"/>
      <c r="P230" s="7"/>
      <c r="Q230" s="7"/>
      <c r="R230" s="7"/>
      <c r="S230" s="7"/>
      <c r="T230" s="7"/>
    </row>
    <row r="231" spans="1:20" s="8" customFormat="1" ht="15.75" customHeight="1" hidden="1" outlineLevel="1">
      <c r="A231" s="30" t="s">
        <v>21</v>
      </c>
      <c r="B231" s="30"/>
      <c r="C231" s="30"/>
      <c r="D231" s="30"/>
      <c r="E231" s="17">
        <v>43.8309420573878</v>
      </c>
      <c r="F231" s="7"/>
      <c r="I231" s="7"/>
      <c r="N231" s="7"/>
      <c r="O231" s="7"/>
      <c r="P231" s="7"/>
      <c r="Q231" s="7"/>
      <c r="R231" s="7"/>
      <c r="S231" s="7"/>
      <c r="T231" s="7"/>
    </row>
    <row r="232" spans="1:20" s="8" customFormat="1" ht="15.75" customHeight="1" hidden="1" outlineLevel="1">
      <c r="A232" s="30" t="s">
        <v>22</v>
      </c>
      <c r="B232" s="30"/>
      <c r="C232" s="30"/>
      <c r="D232" s="30"/>
      <c r="E232" s="21">
        <v>231.5576409</v>
      </c>
      <c r="F232" s="7"/>
      <c r="I232" s="7"/>
      <c r="N232" s="7"/>
      <c r="O232" s="7"/>
      <c r="P232" s="7"/>
      <c r="Q232" s="7"/>
      <c r="R232" s="7"/>
      <c r="S232" s="7"/>
      <c r="T232" s="7"/>
    </row>
    <row r="233" spans="1:20" s="8" customFormat="1" ht="15.75" customHeight="1" hidden="1" outlineLevel="1">
      <c r="A233" s="30" t="s">
        <v>23</v>
      </c>
      <c r="B233" s="30"/>
      <c r="C233" s="30"/>
      <c r="D233" s="30"/>
      <c r="E233" s="21">
        <v>42.9776498</v>
      </c>
      <c r="F233" s="7"/>
      <c r="I233" s="7"/>
      <c r="N233" s="7"/>
      <c r="O233" s="7"/>
      <c r="P233" s="7"/>
      <c r="Q233" s="7"/>
      <c r="R233" s="7"/>
      <c r="S233" s="7"/>
      <c r="T233" s="7"/>
    </row>
    <row r="234" spans="1:20" s="8" customFormat="1" ht="15.75" customHeight="1" hidden="1" outlineLevel="1">
      <c r="A234" s="30" t="s">
        <v>24</v>
      </c>
      <c r="B234" s="30"/>
      <c r="C234" s="30"/>
      <c r="D234" s="30"/>
      <c r="E234" s="22">
        <v>0</v>
      </c>
      <c r="F234" s="7"/>
      <c r="I234" s="7"/>
      <c r="N234" s="7"/>
      <c r="O234" s="7"/>
      <c r="P234" s="7"/>
      <c r="Q234" s="7"/>
      <c r="R234" s="7"/>
      <c r="S234" s="7"/>
      <c r="T234" s="7"/>
    </row>
    <row r="235" spans="1:20" s="8" customFormat="1" ht="15.75" customHeight="1" hidden="1" outlineLevel="1">
      <c r="A235" s="30" t="s">
        <v>25</v>
      </c>
      <c r="B235" s="30"/>
      <c r="C235" s="30"/>
      <c r="D235" s="30"/>
      <c r="E235" s="22">
        <v>0</v>
      </c>
      <c r="F235" s="7"/>
      <c r="I235" s="7"/>
      <c r="N235" s="7"/>
      <c r="O235" s="7"/>
      <c r="P235" s="7"/>
      <c r="Q235" s="7"/>
      <c r="R235" s="7"/>
      <c r="S235" s="7"/>
      <c r="T235" s="7"/>
    </row>
    <row r="236" spans="1:20" s="8" customFormat="1" ht="24" customHeight="1" hidden="1" outlineLevel="1">
      <c r="A236" s="31" t="s">
        <v>26</v>
      </c>
      <c r="B236" s="31"/>
      <c r="C236" s="31"/>
      <c r="D236" s="31"/>
      <c r="E236" s="31"/>
      <c r="F236" s="31"/>
      <c r="G236" s="31"/>
      <c r="H236" s="17">
        <v>330</v>
      </c>
      <c r="I236" s="7"/>
      <c r="N236" s="7"/>
      <c r="O236" s="7"/>
      <c r="P236" s="7"/>
      <c r="Q236" s="7"/>
      <c r="R236" s="7"/>
      <c r="S236" s="7"/>
      <c r="T236" s="7"/>
    </row>
    <row r="237" spans="1:20" s="8" customFormat="1" ht="33" customHeight="1" hidden="1" outlineLevel="1">
      <c r="A237" s="31" t="s">
        <v>27</v>
      </c>
      <c r="B237" s="31"/>
      <c r="C237" s="31"/>
      <c r="D237" s="31"/>
      <c r="E237" s="31"/>
      <c r="F237" s="31"/>
      <c r="G237" s="31"/>
      <c r="H237" s="21">
        <f>D239+D243</f>
        <v>16983.767000000003</v>
      </c>
      <c r="I237" s="7"/>
      <c r="N237" s="7"/>
      <c r="O237" s="7"/>
      <c r="P237" s="7"/>
      <c r="Q237" s="7"/>
      <c r="R237" s="7"/>
      <c r="S237" s="7"/>
      <c r="T237" s="7"/>
    </row>
    <row r="238" spans="1:20" s="8" customFormat="1" ht="15" hidden="1" outlineLevel="1">
      <c r="A238" s="31" t="s">
        <v>20</v>
      </c>
      <c r="B238" s="31"/>
      <c r="C238" s="14"/>
      <c r="D238" s="14"/>
      <c r="E238" s="14"/>
      <c r="F238" s="14"/>
      <c r="G238" s="14"/>
      <c r="H238" s="23"/>
      <c r="I238" s="7"/>
      <c r="N238" s="7"/>
      <c r="O238" s="7"/>
      <c r="P238" s="7"/>
      <c r="Q238" s="7"/>
      <c r="R238" s="7"/>
      <c r="S238" s="7"/>
      <c r="T238" s="7"/>
    </row>
    <row r="239" spans="1:20" s="8" customFormat="1" ht="15.75" customHeight="1" hidden="1" outlineLevel="1">
      <c r="A239" s="33" t="s">
        <v>28</v>
      </c>
      <c r="B239" s="33"/>
      <c r="C239" s="33"/>
      <c r="D239" s="17">
        <f>D240+D241+D242</f>
        <v>16.352</v>
      </c>
      <c r="E239" s="7"/>
      <c r="I239" s="7"/>
      <c r="N239" s="7"/>
      <c r="O239" s="7"/>
      <c r="P239" s="7"/>
      <c r="Q239" s="7"/>
      <c r="R239" s="7"/>
      <c r="S239" s="7"/>
      <c r="T239" s="7"/>
    </row>
    <row r="240" spans="1:20" s="8" customFormat="1" ht="15.75" customHeight="1" hidden="1" outlineLevel="1">
      <c r="A240" s="32" t="s">
        <v>29</v>
      </c>
      <c r="B240" s="32"/>
      <c r="C240" s="32"/>
      <c r="D240" s="17">
        <v>2.9450000000000003</v>
      </c>
      <c r="E240" s="7"/>
      <c r="I240" s="7"/>
      <c r="N240" s="7"/>
      <c r="O240" s="7"/>
      <c r="P240" s="7"/>
      <c r="Q240" s="7"/>
      <c r="R240" s="7"/>
      <c r="S240" s="7"/>
      <c r="T240" s="7"/>
    </row>
    <row r="241" spans="1:20" s="8" customFormat="1" ht="15.75" customHeight="1" hidden="1" outlineLevel="1">
      <c r="A241" s="32" t="s">
        <v>30</v>
      </c>
      <c r="B241" s="32"/>
      <c r="C241" s="32"/>
      <c r="D241" s="17">
        <v>7.6129999999999995</v>
      </c>
      <c r="E241" s="7"/>
      <c r="I241" s="7"/>
      <c r="N241" s="7"/>
      <c r="O241" s="7"/>
      <c r="P241" s="7"/>
      <c r="Q241" s="7"/>
      <c r="R241" s="7"/>
      <c r="S241" s="7"/>
      <c r="T241" s="7"/>
    </row>
    <row r="242" spans="1:8" ht="15.75" customHeight="1" hidden="1" outlineLevel="1">
      <c r="A242" s="32" t="s">
        <v>31</v>
      </c>
      <c r="B242" s="32"/>
      <c r="C242" s="32"/>
      <c r="D242" s="17">
        <v>5.794</v>
      </c>
      <c r="E242" s="7"/>
      <c r="F242" s="8"/>
      <c r="G242" s="8"/>
      <c r="H242" s="8"/>
    </row>
    <row r="243" spans="1:8" ht="15.75" customHeight="1" hidden="1" outlineLevel="1">
      <c r="A243" s="33" t="s">
        <v>32</v>
      </c>
      <c r="B243" s="33"/>
      <c r="C243" s="33"/>
      <c r="D243" s="17">
        <f>D244+D245</f>
        <v>16967.415000000005</v>
      </c>
      <c r="E243" s="7"/>
      <c r="F243" s="8"/>
      <c r="G243" s="8"/>
      <c r="H243" s="8"/>
    </row>
    <row r="244" spans="1:8" ht="15.75" customHeight="1" hidden="1" outlineLevel="1">
      <c r="A244" s="32" t="s">
        <v>29</v>
      </c>
      <c r="B244" s="32"/>
      <c r="C244" s="32"/>
      <c r="D244" s="17">
        <v>5333.228999999998</v>
      </c>
      <c r="E244" s="7"/>
      <c r="F244" s="8"/>
      <c r="G244" s="8"/>
      <c r="H244" s="8"/>
    </row>
    <row r="245" spans="1:8" ht="15.75" customHeight="1" hidden="1" outlineLevel="1">
      <c r="A245" s="32" t="s">
        <v>31</v>
      </c>
      <c r="B245" s="32"/>
      <c r="C245" s="32"/>
      <c r="D245" s="17">
        <v>11634.186000000005</v>
      </c>
      <c r="E245" s="7"/>
      <c r="F245" s="8"/>
      <c r="G245" s="8"/>
      <c r="H245" s="8"/>
    </row>
    <row r="246" spans="1:8" ht="35.25" customHeight="1" hidden="1" outlineLevel="1">
      <c r="A246" s="31" t="s">
        <v>33</v>
      </c>
      <c r="B246" s="31"/>
      <c r="C246" s="31"/>
      <c r="D246" s="31"/>
      <c r="E246" s="31"/>
      <c r="F246" s="31"/>
      <c r="G246" s="31"/>
      <c r="H246" s="17">
        <v>549852.912</v>
      </c>
    </row>
    <row r="247" spans="1:8" ht="34.5" customHeight="1" hidden="1" outlineLevel="1">
      <c r="A247" s="31" t="s">
        <v>55</v>
      </c>
      <c r="B247" s="31"/>
      <c r="C247" s="31"/>
      <c r="D247" s="31"/>
      <c r="E247" s="31"/>
      <c r="F247" s="31"/>
      <c r="G247" s="31"/>
      <c r="H247" s="17">
        <v>28462.532</v>
      </c>
    </row>
    <row r="248" spans="1:8" ht="34.5" customHeight="1" hidden="1" outlineLevel="1">
      <c r="A248" s="31" t="s">
        <v>36</v>
      </c>
      <c r="B248" s="31"/>
      <c r="C248" s="31"/>
      <c r="D248" s="31"/>
      <c r="E248" s="31"/>
      <c r="F248" s="31"/>
      <c r="G248" s="31"/>
      <c r="H248" s="17">
        <f>E250+E251+E252+E253+E254</f>
        <v>174812.87999999998</v>
      </c>
    </row>
    <row r="249" spans="1:8" ht="15" hidden="1" outlineLevel="1">
      <c r="A249" s="31" t="s">
        <v>20</v>
      </c>
      <c r="B249" s="31"/>
      <c r="C249" s="14"/>
      <c r="D249" s="14"/>
      <c r="E249" s="14"/>
      <c r="F249" s="14"/>
      <c r="G249" s="14"/>
      <c r="H249" s="23"/>
    </row>
    <row r="250" spans="1:8" ht="15.75" customHeight="1" hidden="1" outlineLevel="1">
      <c r="A250" s="30" t="s">
        <v>37</v>
      </c>
      <c r="B250" s="30"/>
      <c r="C250" s="30"/>
      <c r="D250" s="30"/>
      <c r="E250" s="17">
        <v>16983.767000000003</v>
      </c>
      <c r="G250" s="8"/>
      <c r="H250" s="8"/>
    </row>
    <row r="251" spans="1:8" ht="15.75" customHeight="1" hidden="1" outlineLevel="1">
      <c r="A251" s="30" t="s">
        <v>38</v>
      </c>
      <c r="B251" s="30"/>
      <c r="C251" s="30"/>
      <c r="D251" s="30"/>
      <c r="E251" s="21">
        <v>128888.699</v>
      </c>
      <c r="G251" s="8"/>
      <c r="H251" s="8"/>
    </row>
    <row r="252" spans="1:8" ht="15.75" customHeight="1" hidden="1" outlineLevel="1">
      <c r="A252" s="30" t="s">
        <v>39</v>
      </c>
      <c r="B252" s="30"/>
      <c r="C252" s="30"/>
      <c r="D252" s="30"/>
      <c r="E252" s="21">
        <v>28940.413999999997</v>
      </c>
      <c r="G252" s="8"/>
      <c r="H252" s="8"/>
    </row>
    <row r="253" spans="1:8" ht="15.75" customHeight="1" hidden="1" outlineLevel="1">
      <c r="A253" s="30" t="s">
        <v>40</v>
      </c>
      <c r="B253" s="30"/>
      <c r="C253" s="30"/>
      <c r="D253" s="30"/>
      <c r="E253" s="22">
        <v>0</v>
      </c>
      <c r="G253" s="8"/>
      <c r="H253" s="8"/>
    </row>
    <row r="254" spans="1:8" ht="15.75" customHeight="1" hidden="1" outlineLevel="1">
      <c r="A254" s="30" t="s">
        <v>41</v>
      </c>
      <c r="B254" s="30"/>
      <c r="C254" s="30"/>
      <c r="D254" s="30"/>
      <c r="E254" s="22">
        <v>0</v>
      </c>
      <c r="G254" s="8"/>
      <c r="H254" s="8"/>
    </row>
    <row r="255" spans="1:8" ht="31.5" customHeight="1" hidden="1" outlineLevel="1">
      <c r="A255" s="31" t="s">
        <v>42</v>
      </c>
      <c r="B255" s="31"/>
      <c r="C255" s="31"/>
      <c r="D255" s="31"/>
      <c r="E255" s="31"/>
      <c r="F255" s="31"/>
      <c r="G255" s="31"/>
      <c r="H255" s="17">
        <v>185620</v>
      </c>
    </row>
    <row r="256" spans="1:8" ht="34.5" customHeight="1" hidden="1" outlineLevel="1">
      <c r="A256" s="31" t="s">
        <v>43</v>
      </c>
      <c r="B256" s="31"/>
      <c r="C256" s="31"/>
      <c r="D256" s="31"/>
      <c r="E256" s="31"/>
      <c r="F256" s="31"/>
      <c r="G256" s="31"/>
      <c r="H256" s="12">
        <v>0</v>
      </c>
    </row>
    <row r="257" ht="15" hidden="1" outlineLevel="1"/>
    <row r="258" spans="1:20" s="8" customFormat="1" ht="15" hidden="1" outlineLevel="1">
      <c r="A258" s="36" t="s">
        <v>61</v>
      </c>
      <c r="B258" s="36"/>
      <c r="C258" s="36"/>
      <c r="D258" s="36"/>
      <c r="E258" s="36"/>
      <c r="F258" s="36"/>
      <c r="G258" s="36"/>
      <c r="H258" s="36"/>
      <c r="I258" s="7"/>
      <c r="N258" s="7"/>
      <c r="O258" s="7"/>
      <c r="P258" s="7"/>
      <c r="Q258" s="7"/>
      <c r="R258" s="7"/>
      <c r="S258" s="7"/>
      <c r="T258" s="7"/>
    </row>
    <row r="259" spans="1:20" s="8" customFormat="1" ht="40.5" customHeight="1" hidden="1" outlineLevel="1">
      <c r="A259" s="35" t="s">
        <v>11</v>
      </c>
      <c r="B259" s="35"/>
      <c r="C259" s="35"/>
      <c r="D259" s="35"/>
      <c r="E259" s="35"/>
      <c r="F259" s="35"/>
      <c r="G259" s="35"/>
      <c r="H259" s="12">
        <f>ROUND(H262+H263*H264,2)</f>
        <v>2086.09</v>
      </c>
      <c r="I259" s="7"/>
      <c r="N259" s="7"/>
      <c r="O259" s="7"/>
      <c r="P259" s="7"/>
      <c r="Q259" s="7"/>
      <c r="R259" s="7"/>
      <c r="S259" s="7"/>
      <c r="T259" s="7"/>
    </row>
    <row r="260" spans="1:20" s="8" customFormat="1" ht="15" hidden="1" outlineLevel="1">
      <c r="A260" s="7"/>
      <c r="B260" s="7"/>
      <c r="C260" s="13"/>
      <c r="D260" s="13"/>
      <c r="E260" s="13"/>
      <c r="F260" s="7"/>
      <c r="G260" s="4"/>
      <c r="H260" s="7"/>
      <c r="I260" s="7"/>
      <c r="N260" s="7"/>
      <c r="O260" s="7"/>
      <c r="P260" s="7"/>
      <c r="Q260" s="7"/>
      <c r="R260" s="7"/>
      <c r="S260" s="7"/>
      <c r="T260" s="7"/>
    </row>
    <row r="261" spans="1:20" s="8" customFormat="1" ht="33.75" customHeight="1" hidden="1" outlineLevel="1">
      <c r="A261" s="35" t="s">
        <v>12</v>
      </c>
      <c r="B261" s="35"/>
      <c r="C261" s="35"/>
      <c r="D261" s="35"/>
      <c r="E261" s="35"/>
      <c r="F261" s="35"/>
      <c r="G261" s="35"/>
      <c r="H261" s="35"/>
      <c r="I261" s="7"/>
      <c r="N261" s="7"/>
      <c r="O261" s="7"/>
      <c r="P261" s="7"/>
      <c r="Q261" s="7"/>
      <c r="R261" s="7"/>
      <c r="S261" s="7"/>
      <c r="T261" s="7"/>
    </row>
    <row r="262" spans="1:20" s="8" customFormat="1" ht="21.75" customHeight="1" hidden="1" outlineLevel="1">
      <c r="A262" s="34" t="s">
        <v>13</v>
      </c>
      <c r="B262" s="34"/>
      <c r="C262" s="34"/>
      <c r="D262" s="34"/>
      <c r="E262" s="34"/>
      <c r="F262" s="34"/>
      <c r="G262" s="34"/>
      <c r="H262" s="12">
        <v>1022.57</v>
      </c>
      <c r="I262" s="7"/>
      <c r="N262" s="7"/>
      <c r="O262" s="7"/>
      <c r="P262" s="7"/>
      <c r="Q262" s="7"/>
      <c r="R262" s="7"/>
      <c r="S262" s="7"/>
      <c r="T262" s="7"/>
    </row>
    <row r="263" spans="1:20" s="8" customFormat="1" ht="25.5" customHeight="1" hidden="1" outlineLevel="1">
      <c r="A263" s="34" t="s">
        <v>14</v>
      </c>
      <c r="B263" s="34"/>
      <c r="C263" s="34"/>
      <c r="D263" s="34"/>
      <c r="E263" s="34"/>
      <c r="F263" s="34"/>
      <c r="G263" s="34"/>
      <c r="H263" s="12">
        <v>640533.92</v>
      </c>
      <c r="I263" s="7"/>
      <c r="N263" s="7"/>
      <c r="O263" s="7"/>
      <c r="P263" s="7"/>
      <c r="Q263" s="7"/>
      <c r="R263" s="7"/>
      <c r="S263" s="7"/>
      <c r="T263" s="7"/>
    </row>
    <row r="264" spans="1:20" s="8" customFormat="1" ht="35.25" customHeight="1" hidden="1" outlineLevel="1">
      <c r="A264" s="34" t="s">
        <v>15</v>
      </c>
      <c r="B264" s="34"/>
      <c r="C264" s="34"/>
      <c r="D264" s="34"/>
      <c r="E264" s="34"/>
      <c r="F264" s="34"/>
      <c r="G264" s="34"/>
      <c r="H264" s="15">
        <f>(H265+H266-(H267+H274))/(H284+H285-(H286+H293))</f>
        <v>0.0016603624381018186</v>
      </c>
      <c r="I264" s="7"/>
      <c r="K264" s="20"/>
      <c r="L264" s="20"/>
      <c r="N264" s="7"/>
      <c r="O264" s="7"/>
      <c r="P264" s="7"/>
      <c r="Q264" s="7"/>
      <c r="R264" s="7"/>
      <c r="S264" s="7"/>
      <c r="T264" s="7"/>
    </row>
    <row r="265" spans="1:20" s="8" customFormat="1" ht="24.75" customHeight="1" hidden="1" outlineLevel="1">
      <c r="A265" s="34" t="s">
        <v>16</v>
      </c>
      <c r="B265" s="34"/>
      <c r="C265" s="34"/>
      <c r="D265" s="34"/>
      <c r="E265" s="34"/>
      <c r="F265" s="34"/>
      <c r="G265" s="34"/>
      <c r="H265" s="17">
        <v>900.126</v>
      </c>
      <c r="I265" s="7"/>
      <c r="K265" s="20"/>
      <c r="L265" s="20"/>
      <c r="N265" s="7"/>
      <c r="O265" s="7"/>
      <c r="P265" s="7"/>
      <c r="Q265" s="7"/>
      <c r="R265" s="7"/>
      <c r="S265" s="7"/>
      <c r="T265" s="7"/>
    </row>
    <row r="266" spans="1:20" s="8" customFormat="1" ht="35.25" customHeight="1" hidden="1" outlineLevel="1">
      <c r="A266" s="34" t="s">
        <v>17</v>
      </c>
      <c r="B266" s="34"/>
      <c r="C266" s="34"/>
      <c r="D266" s="34"/>
      <c r="E266" s="34"/>
      <c r="F266" s="34"/>
      <c r="G266" s="34"/>
      <c r="H266" s="17">
        <v>36.419</v>
      </c>
      <c r="I266" s="7"/>
      <c r="N266" s="7"/>
      <c r="O266" s="7"/>
      <c r="P266" s="7"/>
      <c r="Q266" s="7"/>
      <c r="R266" s="7"/>
      <c r="S266" s="7"/>
      <c r="T266" s="7"/>
    </row>
    <row r="267" spans="1:20" s="8" customFormat="1" ht="36.75" customHeight="1" hidden="1" outlineLevel="1">
      <c r="A267" s="34" t="s">
        <v>18</v>
      </c>
      <c r="B267" s="34"/>
      <c r="C267" s="34"/>
      <c r="D267" s="34"/>
      <c r="E267" s="34"/>
      <c r="F267" s="34"/>
      <c r="G267" s="34"/>
      <c r="H267" s="17">
        <f>E269+E270+E271+E272+E273</f>
        <v>321.6444697130031</v>
      </c>
      <c r="I267" s="7"/>
      <c r="N267" s="7"/>
      <c r="O267" s="7"/>
      <c r="P267" s="7"/>
      <c r="Q267" s="7"/>
      <c r="R267" s="7"/>
      <c r="S267" s="7"/>
      <c r="T267" s="7"/>
    </row>
    <row r="268" spans="1:20" s="8" customFormat="1" ht="15" hidden="1" outlineLevel="1">
      <c r="A268" s="34" t="s">
        <v>20</v>
      </c>
      <c r="B268" s="34"/>
      <c r="C268" s="14"/>
      <c r="D268" s="14"/>
      <c r="E268" s="14"/>
      <c r="F268" s="14"/>
      <c r="G268" s="14"/>
      <c r="H268" s="19"/>
      <c r="I268" s="7"/>
      <c r="N268" s="7"/>
      <c r="O268" s="7"/>
      <c r="P268" s="7"/>
      <c r="Q268" s="7"/>
      <c r="R268" s="7"/>
      <c r="S268" s="7"/>
      <c r="T268" s="7"/>
    </row>
    <row r="269" spans="1:20" s="8" customFormat="1" ht="15.75" customHeight="1" hidden="1" outlineLevel="1">
      <c r="A269" s="30" t="s">
        <v>21</v>
      </c>
      <c r="B269" s="30"/>
      <c r="C269" s="30"/>
      <c r="D269" s="30"/>
      <c r="E269" s="17">
        <v>39.66396441300309</v>
      </c>
      <c r="F269" s="7"/>
      <c r="I269" s="7"/>
      <c r="N269" s="7"/>
      <c r="O269" s="7"/>
      <c r="P269" s="7"/>
      <c r="Q269" s="7"/>
      <c r="R269" s="7"/>
      <c r="S269" s="7"/>
      <c r="T269" s="7"/>
    </row>
    <row r="270" spans="1:20" s="8" customFormat="1" ht="15.75" customHeight="1" hidden="1" outlineLevel="1">
      <c r="A270" s="30" t="s">
        <v>22</v>
      </c>
      <c r="B270" s="30"/>
      <c r="C270" s="30"/>
      <c r="D270" s="30"/>
      <c r="E270" s="21">
        <v>236.1742021</v>
      </c>
      <c r="F270" s="7"/>
      <c r="I270" s="7"/>
      <c r="N270" s="7"/>
      <c r="O270" s="7"/>
      <c r="P270" s="7"/>
      <c r="Q270" s="7"/>
      <c r="R270" s="7"/>
      <c r="S270" s="7"/>
      <c r="T270" s="7"/>
    </row>
    <row r="271" spans="1:20" s="8" customFormat="1" ht="15.75" customHeight="1" hidden="1" outlineLevel="1">
      <c r="A271" s="30" t="s">
        <v>23</v>
      </c>
      <c r="B271" s="30"/>
      <c r="C271" s="30"/>
      <c r="D271" s="30"/>
      <c r="E271" s="21">
        <v>45.8063032</v>
      </c>
      <c r="F271" s="7"/>
      <c r="I271" s="7"/>
      <c r="N271" s="7"/>
      <c r="O271" s="7"/>
      <c r="P271" s="7"/>
      <c r="Q271" s="7"/>
      <c r="R271" s="7"/>
      <c r="S271" s="7"/>
      <c r="T271" s="7"/>
    </row>
    <row r="272" spans="1:20" s="8" customFormat="1" ht="15.75" customHeight="1" hidden="1" outlineLevel="1">
      <c r="A272" s="30" t="s">
        <v>24</v>
      </c>
      <c r="B272" s="30"/>
      <c r="C272" s="30"/>
      <c r="D272" s="30"/>
      <c r="E272" s="22">
        <v>0</v>
      </c>
      <c r="F272" s="7"/>
      <c r="I272" s="7"/>
      <c r="N272" s="7"/>
      <c r="O272" s="7"/>
      <c r="P272" s="7"/>
      <c r="Q272" s="7"/>
      <c r="R272" s="7"/>
      <c r="S272" s="7"/>
      <c r="T272" s="7"/>
    </row>
    <row r="273" spans="1:20" s="8" customFormat="1" ht="15.75" customHeight="1" hidden="1" outlineLevel="1">
      <c r="A273" s="30" t="s">
        <v>25</v>
      </c>
      <c r="B273" s="30"/>
      <c r="C273" s="30"/>
      <c r="D273" s="30"/>
      <c r="E273" s="22">
        <v>0</v>
      </c>
      <c r="F273" s="7"/>
      <c r="I273" s="7"/>
      <c r="N273" s="7"/>
      <c r="O273" s="7"/>
      <c r="P273" s="7"/>
      <c r="Q273" s="7"/>
      <c r="R273" s="7"/>
      <c r="S273" s="7"/>
      <c r="T273" s="7"/>
    </row>
    <row r="274" spans="1:8" ht="24" customHeight="1" hidden="1" outlineLevel="1">
      <c r="A274" s="31" t="s">
        <v>26</v>
      </c>
      <c r="B274" s="31"/>
      <c r="C274" s="31"/>
      <c r="D274" s="31"/>
      <c r="E274" s="31"/>
      <c r="F274" s="31"/>
      <c r="G274" s="31"/>
      <c r="H274" s="17">
        <v>314.25</v>
      </c>
    </row>
    <row r="275" spans="1:8" ht="33" customHeight="1" hidden="1" outlineLevel="1">
      <c r="A275" s="31" t="s">
        <v>27</v>
      </c>
      <c r="B275" s="31"/>
      <c r="C275" s="31"/>
      <c r="D275" s="31"/>
      <c r="E275" s="31"/>
      <c r="F275" s="31"/>
      <c r="G275" s="31"/>
      <c r="H275" s="21">
        <f>D277+D281</f>
        <v>15675.637999999999</v>
      </c>
    </row>
    <row r="276" spans="1:8" ht="15" hidden="1" outlineLevel="1">
      <c r="A276" s="31" t="s">
        <v>20</v>
      </c>
      <c r="B276" s="31"/>
      <c r="C276" s="14"/>
      <c r="D276" s="14"/>
      <c r="E276" s="14"/>
      <c r="F276" s="14"/>
      <c r="G276" s="14"/>
      <c r="H276" s="23"/>
    </row>
    <row r="277" spans="1:8" ht="15.75" customHeight="1" hidden="1" outlineLevel="1">
      <c r="A277" s="33" t="s">
        <v>28</v>
      </c>
      <c r="B277" s="33"/>
      <c r="C277" s="33"/>
      <c r="D277" s="17">
        <f>D278+D279+D280</f>
        <v>13.267</v>
      </c>
      <c r="E277" s="7"/>
      <c r="F277" s="8"/>
      <c r="G277" s="8"/>
      <c r="H277" s="8"/>
    </row>
    <row r="278" spans="1:8" ht="15.75" customHeight="1" hidden="1" outlineLevel="1">
      <c r="A278" s="32" t="s">
        <v>29</v>
      </c>
      <c r="B278" s="32"/>
      <c r="C278" s="32"/>
      <c r="D278" s="17">
        <v>2.105</v>
      </c>
      <c r="E278" s="7"/>
      <c r="F278" s="8"/>
      <c r="G278" s="8"/>
      <c r="H278" s="8"/>
    </row>
    <row r="279" spans="1:8" ht="15.75" customHeight="1" hidden="1" outlineLevel="1">
      <c r="A279" s="32" t="s">
        <v>30</v>
      </c>
      <c r="B279" s="32"/>
      <c r="C279" s="32"/>
      <c r="D279" s="17">
        <v>7.452</v>
      </c>
      <c r="E279" s="7"/>
      <c r="F279" s="8"/>
      <c r="G279" s="8"/>
      <c r="H279" s="8"/>
    </row>
    <row r="280" spans="1:8" ht="15.75" customHeight="1" hidden="1" outlineLevel="1">
      <c r="A280" s="32" t="s">
        <v>31</v>
      </c>
      <c r="B280" s="32"/>
      <c r="C280" s="32"/>
      <c r="D280" s="17">
        <v>3.71</v>
      </c>
      <c r="E280" s="7"/>
      <c r="F280" s="8"/>
      <c r="G280" s="8"/>
      <c r="H280" s="8"/>
    </row>
    <row r="281" spans="1:8" ht="15.75" customHeight="1" hidden="1" outlineLevel="1">
      <c r="A281" s="33" t="s">
        <v>32</v>
      </c>
      <c r="B281" s="33"/>
      <c r="C281" s="33"/>
      <c r="D281" s="17">
        <f>D282+D283</f>
        <v>15662.371</v>
      </c>
      <c r="E281" s="7"/>
      <c r="F281" s="8"/>
      <c r="G281" s="8"/>
      <c r="H281" s="8"/>
    </row>
    <row r="282" spans="1:8" ht="15.75" customHeight="1" hidden="1" outlineLevel="1">
      <c r="A282" s="32" t="s">
        <v>29</v>
      </c>
      <c r="B282" s="32"/>
      <c r="C282" s="32"/>
      <c r="D282" s="17">
        <v>5137.515139999999</v>
      </c>
      <c r="E282" s="7"/>
      <c r="F282" s="8"/>
      <c r="G282" s="8"/>
      <c r="H282" s="8"/>
    </row>
    <row r="283" spans="1:8" ht="15.75" customHeight="1" hidden="1" outlineLevel="1">
      <c r="A283" s="32" t="s">
        <v>31</v>
      </c>
      <c r="B283" s="32"/>
      <c r="C283" s="32"/>
      <c r="D283" s="17">
        <v>10524.85586</v>
      </c>
      <c r="E283" s="7"/>
      <c r="F283" s="8"/>
      <c r="G283" s="8"/>
      <c r="H283" s="8"/>
    </row>
    <row r="284" spans="1:8" ht="35.25" customHeight="1" hidden="1" outlineLevel="1">
      <c r="A284" s="31" t="s">
        <v>33</v>
      </c>
      <c r="B284" s="31"/>
      <c r="C284" s="31"/>
      <c r="D284" s="31"/>
      <c r="E284" s="31"/>
      <c r="F284" s="31"/>
      <c r="G284" s="31"/>
      <c r="H284" s="17">
        <v>497133.711</v>
      </c>
    </row>
    <row r="285" spans="1:8" ht="34.5" customHeight="1" hidden="1" outlineLevel="1">
      <c r="A285" s="31" t="s">
        <v>55</v>
      </c>
      <c r="B285" s="31"/>
      <c r="C285" s="31"/>
      <c r="D285" s="31"/>
      <c r="E285" s="31"/>
      <c r="F285" s="31"/>
      <c r="G285" s="31"/>
      <c r="H285" s="17">
        <v>24641.999</v>
      </c>
    </row>
    <row r="286" spans="1:8" ht="34.5" customHeight="1" hidden="1" outlineLevel="1">
      <c r="A286" s="31" t="s">
        <v>36</v>
      </c>
      <c r="B286" s="31"/>
      <c r="C286" s="31"/>
      <c r="D286" s="31"/>
      <c r="E286" s="31"/>
      <c r="F286" s="31"/>
      <c r="G286" s="31"/>
      <c r="H286" s="17">
        <f>E288+E289+E290+E291+E292</f>
        <v>163940.468</v>
      </c>
    </row>
    <row r="287" spans="1:8" ht="15" hidden="1" outlineLevel="1">
      <c r="A287" s="31" t="s">
        <v>20</v>
      </c>
      <c r="B287" s="31"/>
      <c r="C287" s="14"/>
      <c r="D287" s="14"/>
      <c r="E287" s="14"/>
      <c r="F287" s="14"/>
      <c r="G287" s="14"/>
      <c r="H287" s="23"/>
    </row>
    <row r="288" spans="1:8" ht="15.75" customHeight="1" hidden="1" outlineLevel="1">
      <c r="A288" s="30" t="s">
        <v>37</v>
      </c>
      <c r="B288" s="30"/>
      <c r="C288" s="30"/>
      <c r="D288" s="30"/>
      <c r="E288" s="17">
        <v>15675.637999999999</v>
      </c>
      <c r="G288" s="8"/>
      <c r="H288" s="8"/>
    </row>
    <row r="289" spans="1:8" ht="15.75" customHeight="1" hidden="1" outlineLevel="1">
      <c r="A289" s="30" t="s">
        <v>38</v>
      </c>
      <c r="B289" s="30"/>
      <c r="C289" s="30"/>
      <c r="D289" s="30"/>
      <c r="E289" s="21">
        <v>119650.501</v>
      </c>
      <c r="G289" s="8"/>
      <c r="H289" s="8"/>
    </row>
    <row r="290" spans="1:20" s="8" customFormat="1" ht="15.75" customHeight="1" hidden="1" outlineLevel="1">
      <c r="A290" s="30" t="s">
        <v>39</v>
      </c>
      <c r="B290" s="30"/>
      <c r="C290" s="30"/>
      <c r="D290" s="30"/>
      <c r="E290" s="21">
        <v>28614.328999999998</v>
      </c>
      <c r="F290" s="7"/>
      <c r="I290" s="7"/>
      <c r="N290" s="7"/>
      <c r="O290" s="7"/>
      <c r="P290" s="7"/>
      <c r="Q290" s="7"/>
      <c r="R290" s="7"/>
      <c r="S290" s="7"/>
      <c r="T290" s="7"/>
    </row>
    <row r="291" spans="1:20" s="8" customFormat="1" ht="15.75" customHeight="1" hidden="1" outlineLevel="1">
      <c r="A291" s="30" t="s">
        <v>40</v>
      </c>
      <c r="B291" s="30"/>
      <c r="C291" s="30"/>
      <c r="D291" s="30"/>
      <c r="E291" s="22">
        <v>0</v>
      </c>
      <c r="F291" s="7"/>
      <c r="I291" s="7"/>
      <c r="N291" s="7"/>
      <c r="O291" s="7"/>
      <c r="P291" s="7"/>
      <c r="Q291" s="7"/>
      <c r="R291" s="7"/>
      <c r="S291" s="7"/>
      <c r="T291" s="7"/>
    </row>
    <row r="292" spans="1:20" s="8" customFormat="1" ht="15.75" customHeight="1" hidden="1" outlineLevel="1">
      <c r="A292" s="30" t="s">
        <v>41</v>
      </c>
      <c r="B292" s="30"/>
      <c r="C292" s="30"/>
      <c r="D292" s="30"/>
      <c r="E292" s="22">
        <v>0</v>
      </c>
      <c r="F292" s="7"/>
      <c r="I292" s="7"/>
      <c r="N292" s="7"/>
      <c r="O292" s="7"/>
      <c r="P292" s="7"/>
      <c r="Q292" s="7"/>
      <c r="R292" s="7"/>
      <c r="S292" s="7"/>
      <c r="T292" s="7"/>
    </row>
    <row r="293" spans="1:20" s="8" customFormat="1" ht="31.5" customHeight="1" hidden="1" outlineLevel="1">
      <c r="A293" s="31" t="s">
        <v>42</v>
      </c>
      <c r="B293" s="31"/>
      <c r="C293" s="31"/>
      <c r="D293" s="31"/>
      <c r="E293" s="31"/>
      <c r="F293" s="31"/>
      <c r="G293" s="31"/>
      <c r="H293" s="17">
        <v>176760</v>
      </c>
      <c r="I293" s="7"/>
      <c r="N293" s="7"/>
      <c r="O293" s="7"/>
      <c r="P293" s="7"/>
      <c r="Q293" s="7"/>
      <c r="R293" s="7"/>
      <c r="S293" s="7"/>
      <c r="T293" s="7"/>
    </row>
    <row r="294" spans="1:20" s="8" customFormat="1" ht="34.5" customHeight="1" hidden="1" outlineLevel="1">
      <c r="A294" s="31" t="s">
        <v>43</v>
      </c>
      <c r="B294" s="31"/>
      <c r="C294" s="31"/>
      <c r="D294" s="31"/>
      <c r="E294" s="31"/>
      <c r="F294" s="31"/>
      <c r="G294" s="31"/>
      <c r="H294" s="12">
        <v>0</v>
      </c>
      <c r="I294" s="7"/>
      <c r="N294" s="7"/>
      <c r="O294" s="7"/>
      <c r="P294" s="7"/>
      <c r="Q294" s="7"/>
      <c r="R294" s="7"/>
      <c r="S294" s="7"/>
      <c r="T294" s="7"/>
    </row>
    <row r="295" ht="15" hidden="1" outlineLevel="1"/>
    <row r="296" spans="1:20" s="8" customFormat="1" ht="15" hidden="1" outlineLevel="1">
      <c r="A296" s="36" t="s">
        <v>62</v>
      </c>
      <c r="B296" s="36"/>
      <c r="C296" s="36"/>
      <c r="D296" s="36"/>
      <c r="E296" s="36"/>
      <c r="F296" s="36"/>
      <c r="G296" s="36"/>
      <c r="H296" s="36"/>
      <c r="I296" s="7"/>
      <c r="N296" s="7"/>
      <c r="O296" s="7"/>
      <c r="P296" s="7"/>
      <c r="Q296" s="7"/>
      <c r="R296" s="7"/>
      <c r="S296" s="7"/>
      <c r="T296" s="7"/>
    </row>
    <row r="297" spans="1:20" s="8" customFormat="1" ht="40.5" customHeight="1" hidden="1" outlineLevel="1">
      <c r="A297" s="35" t="s">
        <v>11</v>
      </c>
      <c r="B297" s="35"/>
      <c r="C297" s="35"/>
      <c r="D297" s="35"/>
      <c r="E297" s="35"/>
      <c r="F297" s="35"/>
      <c r="G297" s="35"/>
      <c r="H297" s="12">
        <f>ROUND(H300+H301*H302,2)</f>
        <v>1834.71</v>
      </c>
      <c r="I297" s="7"/>
      <c r="N297" s="7"/>
      <c r="O297" s="7"/>
      <c r="P297" s="7"/>
      <c r="Q297" s="7"/>
      <c r="R297" s="7"/>
      <c r="S297" s="7"/>
      <c r="T297" s="7"/>
    </row>
    <row r="298" spans="1:20" s="8" customFormat="1" ht="15" hidden="1" outlineLevel="1">
      <c r="A298" s="7"/>
      <c r="B298" s="7"/>
      <c r="C298" s="13"/>
      <c r="D298" s="13"/>
      <c r="E298" s="13"/>
      <c r="F298" s="7"/>
      <c r="G298" s="4"/>
      <c r="H298" s="7"/>
      <c r="I298" s="7"/>
      <c r="N298" s="7"/>
      <c r="O298" s="7"/>
      <c r="P298" s="7"/>
      <c r="Q298" s="7"/>
      <c r="R298" s="7"/>
      <c r="S298" s="7"/>
      <c r="T298" s="7"/>
    </row>
    <row r="299" spans="1:20" s="8" customFormat="1" ht="33.75" customHeight="1" hidden="1" outlineLevel="1">
      <c r="A299" s="35" t="s">
        <v>12</v>
      </c>
      <c r="B299" s="35"/>
      <c r="C299" s="35"/>
      <c r="D299" s="35"/>
      <c r="E299" s="35"/>
      <c r="F299" s="35"/>
      <c r="G299" s="35"/>
      <c r="H299" s="35"/>
      <c r="I299" s="7"/>
      <c r="N299" s="7"/>
      <c r="O299" s="7"/>
      <c r="P299" s="7"/>
      <c r="Q299" s="7"/>
      <c r="R299" s="7"/>
      <c r="S299" s="7"/>
      <c r="T299" s="7"/>
    </row>
    <row r="300" spans="1:20" s="8" customFormat="1" ht="21.75" customHeight="1" hidden="1" outlineLevel="1">
      <c r="A300" s="34" t="s">
        <v>13</v>
      </c>
      <c r="B300" s="34"/>
      <c r="C300" s="34"/>
      <c r="D300" s="34"/>
      <c r="E300" s="34"/>
      <c r="F300" s="34"/>
      <c r="G300" s="34"/>
      <c r="H300" s="12">
        <v>986.21</v>
      </c>
      <c r="I300" s="7"/>
      <c r="N300" s="7"/>
      <c r="O300" s="7"/>
      <c r="P300" s="7"/>
      <c r="Q300" s="7"/>
      <c r="R300" s="7"/>
      <c r="S300" s="7"/>
      <c r="T300" s="7"/>
    </row>
    <row r="301" spans="1:20" s="8" customFormat="1" ht="25.5" customHeight="1" hidden="1" outlineLevel="1">
      <c r="A301" s="34" t="s">
        <v>14</v>
      </c>
      <c r="B301" s="34"/>
      <c r="C301" s="34"/>
      <c r="D301" s="34"/>
      <c r="E301" s="34"/>
      <c r="F301" s="34"/>
      <c r="G301" s="34"/>
      <c r="H301" s="12">
        <v>620866.89</v>
      </c>
      <c r="I301" s="7"/>
      <c r="N301" s="7"/>
      <c r="O301" s="7"/>
      <c r="P301" s="7"/>
      <c r="Q301" s="7"/>
      <c r="R301" s="7"/>
      <c r="S301" s="7"/>
      <c r="T301" s="7"/>
    </row>
    <row r="302" spans="1:20" s="8" customFormat="1" ht="35.25" customHeight="1" hidden="1" outlineLevel="1">
      <c r="A302" s="34" t="s">
        <v>15</v>
      </c>
      <c r="B302" s="34"/>
      <c r="C302" s="34"/>
      <c r="D302" s="34"/>
      <c r="E302" s="34"/>
      <c r="F302" s="34"/>
      <c r="G302" s="34"/>
      <c r="H302" s="15">
        <f>(H303+H304-(H305+H312))/(H322+H323-(H324+H331))</f>
        <v>0.00136664481512507</v>
      </c>
      <c r="I302" s="7"/>
      <c r="K302" s="20"/>
      <c r="L302" s="20"/>
      <c r="N302" s="7"/>
      <c r="O302" s="7"/>
      <c r="P302" s="7"/>
      <c r="Q302" s="7"/>
      <c r="R302" s="7"/>
      <c r="S302" s="7"/>
      <c r="T302" s="7"/>
    </row>
    <row r="303" spans="1:20" s="8" customFormat="1" ht="24.75" customHeight="1" hidden="1" outlineLevel="1">
      <c r="A303" s="34" t="s">
        <v>16</v>
      </c>
      <c r="B303" s="34"/>
      <c r="C303" s="34"/>
      <c r="D303" s="34"/>
      <c r="E303" s="34"/>
      <c r="F303" s="34"/>
      <c r="G303" s="34"/>
      <c r="H303" s="17">
        <v>855.393</v>
      </c>
      <c r="I303" s="7"/>
      <c r="K303" s="20"/>
      <c r="L303" s="20"/>
      <c r="N303" s="7"/>
      <c r="O303" s="7"/>
      <c r="P303" s="7"/>
      <c r="Q303" s="7"/>
      <c r="R303" s="7"/>
      <c r="S303" s="7"/>
      <c r="T303" s="7"/>
    </row>
    <row r="304" spans="1:20" s="8" customFormat="1" ht="35.25" customHeight="1" hidden="1" outlineLevel="1">
      <c r="A304" s="34" t="s">
        <v>17</v>
      </c>
      <c r="B304" s="34"/>
      <c r="C304" s="34"/>
      <c r="D304" s="34"/>
      <c r="E304" s="34"/>
      <c r="F304" s="34"/>
      <c r="G304" s="34"/>
      <c r="H304" s="17">
        <v>39.53</v>
      </c>
      <c r="I304" s="7"/>
      <c r="N304" s="7"/>
      <c r="O304" s="7"/>
      <c r="P304" s="7"/>
      <c r="Q304" s="7"/>
      <c r="R304" s="7"/>
      <c r="S304" s="7"/>
      <c r="T304" s="7"/>
    </row>
    <row r="305" spans="1:20" s="8" customFormat="1" ht="36.75" customHeight="1" hidden="1" outlineLevel="1">
      <c r="A305" s="34" t="s">
        <v>18</v>
      </c>
      <c r="B305" s="34"/>
      <c r="C305" s="34"/>
      <c r="D305" s="34"/>
      <c r="E305" s="34"/>
      <c r="F305" s="34"/>
      <c r="G305" s="34"/>
      <c r="H305" s="17">
        <f>E307+E308+E309+E310+E311</f>
        <v>315.3933575064352</v>
      </c>
      <c r="I305" s="7"/>
      <c r="N305" s="7"/>
      <c r="O305" s="7"/>
      <c r="P305" s="7"/>
      <c r="Q305" s="7"/>
      <c r="R305" s="7"/>
      <c r="S305" s="7"/>
      <c r="T305" s="7"/>
    </row>
    <row r="306" spans="1:8" ht="15" hidden="1" outlineLevel="1">
      <c r="A306" s="34" t="s">
        <v>20</v>
      </c>
      <c r="B306" s="34"/>
      <c r="C306" s="14"/>
      <c r="D306" s="14"/>
      <c r="E306" s="14"/>
      <c r="F306" s="14"/>
      <c r="G306" s="14"/>
      <c r="H306" s="19"/>
    </row>
    <row r="307" spans="1:8" ht="15.75" customHeight="1" hidden="1" outlineLevel="1">
      <c r="A307" s="30" t="s">
        <v>21</v>
      </c>
      <c r="B307" s="30"/>
      <c r="C307" s="30"/>
      <c r="D307" s="30"/>
      <c r="E307" s="17">
        <v>34.2933684064353</v>
      </c>
      <c r="G307" s="8"/>
      <c r="H307" s="8"/>
    </row>
    <row r="308" spans="1:8" ht="15.75" customHeight="1" hidden="1" outlineLevel="1">
      <c r="A308" s="30" t="s">
        <v>22</v>
      </c>
      <c r="B308" s="30"/>
      <c r="C308" s="30"/>
      <c r="D308" s="30"/>
      <c r="E308" s="21">
        <v>237.44346899999996</v>
      </c>
      <c r="G308" s="8"/>
      <c r="H308" s="8"/>
    </row>
    <row r="309" spans="1:8" ht="15.75" customHeight="1" hidden="1" outlineLevel="1">
      <c r="A309" s="30" t="s">
        <v>23</v>
      </c>
      <c r="B309" s="30"/>
      <c r="C309" s="30"/>
      <c r="D309" s="30"/>
      <c r="E309" s="21">
        <v>43.656520099999994</v>
      </c>
      <c r="G309" s="8"/>
      <c r="H309" s="8"/>
    </row>
    <row r="310" spans="1:8" ht="15.75" customHeight="1" hidden="1" outlineLevel="1">
      <c r="A310" s="30" t="s">
        <v>24</v>
      </c>
      <c r="B310" s="30"/>
      <c r="C310" s="30"/>
      <c r="D310" s="30"/>
      <c r="E310" s="22">
        <v>0</v>
      </c>
      <c r="G310" s="8"/>
      <c r="H310" s="8"/>
    </row>
    <row r="311" spans="1:8" ht="15.75" customHeight="1" hidden="1" outlineLevel="1">
      <c r="A311" s="30" t="s">
        <v>25</v>
      </c>
      <c r="B311" s="30"/>
      <c r="C311" s="30"/>
      <c r="D311" s="30"/>
      <c r="E311" s="22">
        <v>0</v>
      </c>
      <c r="G311" s="8"/>
      <c r="H311" s="8"/>
    </row>
    <row r="312" spans="1:8" ht="24" customHeight="1" hidden="1" outlineLevel="1">
      <c r="A312" s="31" t="s">
        <v>26</v>
      </c>
      <c r="B312" s="31"/>
      <c r="C312" s="31"/>
      <c r="D312" s="31"/>
      <c r="E312" s="31"/>
      <c r="F312" s="31"/>
      <c r="G312" s="31"/>
      <c r="H312" s="17">
        <v>278.29</v>
      </c>
    </row>
    <row r="313" spans="1:8" ht="33" customHeight="1" hidden="1" outlineLevel="1">
      <c r="A313" s="31" t="s">
        <v>27</v>
      </c>
      <c r="B313" s="31"/>
      <c r="C313" s="31"/>
      <c r="D313" s="31"/>
      <c r="E313" s="31"/>
      <c r="F313" s="31"/>
      <c r="G313" s="31"/>
      <c r="H313" s="21">
        <f>D315+D319</f>
        <v>13606.945070000002</v>
      </c>
    </row>
    <row r="314" spans="1:8" ht="15" hidden="1" outlineLevel="1">
      <c r="A314" s="31" t="s">
        <v>20</v>
      </c>
      <c r="B314" s="31"/>
      <c r="C314" s="14"/>
      <c r="D314" s="14"/>
      <c r="E314" s="14"/>
      <c r="F314" s="14"/>
      <c r="G314" s="14"/>
      <c r="H314" s="23"/>
    </row>
    <row r="315" spans="1:8" ht="15.75" customHeight="1" hidden="1" outlineLevel="1">
      <c r="A315" s="33" t="s">
        <v>28</v>
      </c>
      <c r="B315" s="33"/>
      <c r="C315" s="33"/>
      <c r="D315" s="17">
        <f>D316+D317+D318</f>
        <v>17.198999999999998</v>
      </c>
      <c r="E315" s="7"/>
      <c r="F315" s="8"/>
      <c r="G315" s="8"/>
      <c r="H315" s="8"/>
    </row>
    <row r="316" spans="1:8" ht="15.75" customHeight="1" hidden="1" outlineLevel="1">
      <c r="A316" s="32" t="s">
        <v>29</v>
      </c>
      <c r="B316" s="32"/>
      <c r="C316" s="32"/>
      <c r="D316" s="17">
        <v>4.789</v>
      </c>
      <c r="E316" s="7"/>
      <c r="F316" s="8"/>
      <c r="G316" s="8"/>
      <c r="H316" s="8"/>
    </row>
    <row r="317" spans="1:8" ht="15.75" customHeight="1" hidden="1" outlineLevel="1">
      <c r="A317" s="32" t="s">
        <v>30</v>
      </c>
      <c r="B317" s="32"/>
      <c r="C317" s="32"/>
      <c r="D317" s="17">
        <v>7.770999999999999</v>
      </c>
      <c r="E317" s="7"/>
      <c r="F317" s="8"/>
      <c r="G317" s="8"/>
      <c r="H317" s="8"/>
    </row>
    <row r="318" spans="1:8" ht="15.75" customHeight="1" hidden="1" outlineLevel="1">
      <c r="A318" s="32" t="s">
        <v>31</v>
      </c>
      <c r="B318" s="32"/>
      <c r="C318" s="32"/>
      <c r="D318" s="17">
        <v>4.639</v>
      </c>
      <c r="E318" s="7"/>
      <c r="F318" s="8"/>
      <c r="G318" s="8"/>
      <c r="H318" s="8"/>
    </row>
    <row r="319" spans="1:8" ht="15.75" customHeight="1" hidden="1" outlineLevel="1">
      <c r="A319" s="33" t="s">
        <v>32</v>
      </c>
      <c r="B319" s="33"/>
      <c r="C319" s="33"/>
      <c r="D319" s="17">
        <f>D320+D321</f>
        <v>13589.746070000001</v>
      </c>
      <c r="E319" s="7"/>
      <c r="F319" s="8"/>
      <c r="G319" s="8"/>
      <c r="H319" s="8"/>
    </row>
    <row r="320" spans="1:8" ht="15.75" customHeight="1" hidden="1" outlineLevel="1">
      <c r="A320" s="32" t="s">
        <v>29</v>
      </c>
      <c r="B320" s="32"/>
      <c r="C320" s="32"/>
      <c r="D320" s="17">
        <v>4466.150549999999</v>
      </c>
      <c r="E320" s="7"/>
      <c r="F320" s="8"/>
      <c r="G320" s="8"/>
      <c r="H320" s="8"/>
    </row>
    <row r="321" spans="1:8" ht="15.75" customHeight="1" hidden="1" outlineLevel="1">
      <c r="A321" s="32" t="s">
        <v>31</v>
      </c>
      <c r="B321" s="32"/>
      <c r="C321" s="32"/>
      <c r="D321" s="17">
        <v>9123.595520000003</v>
      </c>
      <c r="E321" s="7"/>
      <c r="F321" s="8"/>
      <c r="G321" s="8"/>
      <c r="H321" s="8"/>
    </row>
    <row r="322" spans="1:20" s="8" customFormat="1" ht="35.25" customHeight="1" hidden="1" outlineLevel="1">
      <c r="A322" s="31" t="s">
        <v>33</v>
      </c>
      <c r="B322" s="31"/>
      <c r="C322" s="31"/>
      <c r="D322" s="31"/>
      <c r="E322" s="31"/>
      <c r="F322" s="31"/>
      <c r="G322" s="31"/>
      <c r="H322" s="17">
        <v>523430.025</v>
      </c>
      <c r="I322" s="7"/>
      <c r="N322" s="7"/>
      <c r="O322" s="7"/>
      <c r="P322" s="7"/>
      <c r="Q322" s="7"/>
      <c r="R322" s="7"/>
      <c r="S322" s="7"/>
      <c r="T322" s="7"/>
    </row>
    <row r="323" spans="1:20" s="8" customFormat="1" ht="34.5" customHeight="1" hidden="1" outlineLevel="1">
      <c r="A323" s="31" t="s">
        <v>55</v>
      </c>
      <c r="B323" s="31"/>
      <c r="C323" s="31"/>
      <c r="D323" s="31"/>
      <c r="E323" s="31"/>
      <c r="F323" s="31"/>
      <c r="G323" s="31"/>
      <c r="H323" s="17">
        <v>29277.274</v>
      </c>
      <c r="I323" s="7"/>
      <c r="N323" s="7"/>
      <c r="O323" s="7"/>
      <c r="P323" s="7"/>
      <c r="Q323" s="7"/>
      <c r="R323" s="7"/>
      <c r="S323" s="7"/>
      <c r="T323" s="7"/>
    </row>
    <row r="324" spans="1:20" s="8" customFormat="1" ht="34.5" customHeight="1" hidden="1" outlineLevel="1">
      <c r="A324" s="31" t="s">
        <v>36</v>
      </c>
      <c r="B324" s="31"/>
      <c r="C324" s="31"/>
      <c r="D324" s="31"/>
      <c r="E324" s="31"/>
      <c r="F324" s="31"/>
      <c r="G324" s="31"/>
      <c r="H324" s="17">
        <f>E326+E327+E328+E329+E330</f>
        <v>175744.52406999998</v>
      </c>
      <c r="I324" s="7"/>
      <c r="N324" s="7"/>
      <c r="O324" s="7"/>
      <c r="P324" s="7"/>
      <c r="Q324" s="7"/>
      <c r="R324" s="7"/>
      <c r="S324" s="7"/>
      <c r="T324" s="7"/>
    </row>
    <row r="325" spans="1:20" s="8" customFormat="1" ht="15" hidden="1" outlineLevel="1">
      <c r="A325" s="31" t="s">
        <v>20</v>
      </c>
      <c r="B325" s="31"/>
      <c r="C325" s="14"/>
      <c r="D325" s="14"/>
      <c r="E325" s="14"/>
      <c r="F325" s="14"/>
      <c r="G325" s="14"/>
      <c r="H325" s="23"/>
      <c r="I325" s="7"/>
      <c r="N325" s="7"/>
      <c r="O325" s="7"/>
      <c r="P325" s="7"/>
      <c r="Q325" s="7"/>
      <c r="R325" s="7"/>
      <c r="S325" s="7"/>
      <c r="T325" s="7"/>
    </row>
    <row r="326" spans="1:20" s="8" customFormat="1" ht="15.75" customHeight="1" hidden="1" outlineLevel="1">
      <c r="A326" s="30" t="s">
        <v>37</v>
      </c>
      <c r="B326" s="30"/>
      <c r="C326" s="30"/>
      <c r="D326" s="30"/>
      <c r="E326" s="17">
        <v>13606.945070000002</v>
      </c>
      <c r="F326" s="7"/>
      <c r="I326" s="7"/>
      <c r="N326" s="7"/>
      <c r="O326" s="7"/>
      <c r="P326" s="7"/>
      <c r="Q326" s="7"/>
      <c r="R326" s="7"/>
      <c r="S326" s="7"/>
      <c r="T326" s="7"/>
    </row>
    <row r="327" spans="1:20" s="8" customFormat="1" ht="15.75" customHeight="1" hidden="1" outlineLevel="1">
      <c r="A327" s="30" t="s">
        <v>38</v>
      </c>
      <c r="B327" s="30"/>
      <c r="C327" s="30"/>
      <c r="D327" s="30"/>
      <c r="E327" s="21">
        <v>131630.20899999997</v>
      </c>
      <c r="F327" s="7"/>
      <c r="I327" s="7"/>
      <c r="N327" s="7"/>
      <c r="O327" s="7"/>
      <c r="P327" s="7"/>
      <c r="Q327" s="7"/>
      <c r="R327" s="7"/>
      <c r="S327" s="7"/>
      <c r="T327" s="7"/>
    </row>
    <row r="328" spans="1:20" s="8" customFormat="1" ht="15.75" customHeight="1" hidden="1" outlineLevel="1">
      <c r="A328" s="30" t="s">
        <v>39</v>
      </c>
      <c r="B328" s="30"/>
      <c r="C328" s="30"/>
      <c r="D328" s="30"/>
      <c r="E328" s="21">
        <v>30507.370000000003</v>
      </c>
      <c r="F328" s="7"/>
      <c r="I328" s="7"/>
      <c r="N328" s="7"/>
      <c r="O328" s="7"/>
      <c r="P328" s="7"/>
      <c r="Q328" s="7"/>
      <c r="R328" s="7"/>
      <c r="S328" s="7"/>
      <c r="T328" s="7"/>
    </row>
    <row r="329" spans="1:20" s="8" customFormat="1" ht="15.75" customHeight="1" hidden="1" outlineLevel="1">
      <c r="A329" s="30" t="s">
        <v>40</v>
      </c>
      <c r="B329" s="30"/>
      <c r="C329" s="30"/>
      <c r="D329" s="30"/>
      <c r="E329" s="22">
        <v>0</v>
      </c>
      <c r="F329" s="7"/>
      <c r="I329" s="7"/>
      <c r="N329" s="7"/>
      <c r="O329" s="7"/>
      <c r="P329" s="7"/>
      <c r="Q329" s="7"/>
      <c r="R329" s="7"/>
      <c r="S329" s="7"/>
      <c r="T329" s="7"/>
    </row>
    <row r="330" spans="1:20" s="8" customFormat="1" ht="15.75" customHeight="1" hidden="1" outlineLevel="1">
      <c r="A330" s="30" t="s">
        <v>41</v>
      </c>
      <c r="B330" s="30"/>
      <c r="C330" s="30"/>
      <c r="D330" s="30"/>
      <c r="E330" s="22">
        <v>0</v>
      </c>
      <c r="F330" s="7"/>
      <c r="I330" s="7"/>
      <c r="N330" s="7"/>
      <c r="O330" s="7"/>
      <c r="P330" s="7"/>
      <c r="Q330" s="7"/>
      <c r="R330" s="7"/>
      <c r="S330" s="7"/>
      <c r="T330" s="7"/>
    </row>
    <row r="331" spans="1:20" s="8" customFormat="1" ht="31.5" customHeight="1" hidden="1" outlineLevel="1">
      <c r="A331" s="31" t="s">
        <v>42</v>
      </c>
      <c r="B331" s="31"/>
      <c r="C331" s="31"/>
      <c r="D331" s="31"/>
      <c r="E331" s="31"/>
      <c r="F331" s="31"/>
      <c r="G331" s="31"/>
      <c r="H331" s="17">
        <v>156540</v>
      </c>
      <c r="I331" s="7"/>
      <c r="N331" s="7"/>
      <c r="O331" s="7"/>
      <c r="P331" s="7"/>
      <c r="Q331" s="7"/>
      <c r="R331" s="7"/>
      <c r="S331" s="7"/>
      <c r="T331" s="7"/>
    </row>
    <row r="332" spans="1:20" s="8" customFormat="1" ht="34.5" customHeight="1" hidden="1" outlineLevel="1">
      <c r="A332" s="31" t="s">
        <v>43</v>
      </c>
      <c r="B332" s="31"/>
      <c r="C332" s="31"/>
      <c r="D332" s="31"/>
      <c r="E332" s="31"/>
      <c r="F332" s="31"/>
      <c r="G332" s="31"/>
      <c r="H332" s="12">
        <v>0</v>
      </c>
      <c r="I332" s="7"/>
      <c r="N332" s="7"/>
      <c r="O332" s="7"/>
      <c r="P332" s="7"/>
      <c r="Q332" s="7"/>
      <c r="R332" s="7"/>
      <c r="S332" s="7"/>
      <c r="T332" s="7"/>
    </row>
    <row r="333" ht="15" hidden="1" outlineLevel="1"/>
    <row r="334" spans="1:20" s="8" customFormat="1" ht="15" hidden="1" outlineLevel="1">
      <c r="A334" s="36" t="s">
        <v>63</v>
      </c>
      <c r="B334" s="36"/>
      <c r="C334" s="36"/>
      <c r="D334" s="36"/>
      <c r="E334" s="36"/>
      <c r="F334" s="36"/>
      <c r="G334" s="36"/>
      <c r="H334" s="36"/>
      <c r="I334" s="7"/>
      <c r="N334" s="7"/>
      <c r="O334" s="7"/>
      <c r="P334" s="7"/>
      <c r="Q334" s="7"/>
      <c r="R334" s="7"/>
      <c r="S334" s="7"/>
      <c r="T334" s="7"/>
    </row>
    <row r="335" spans="1:20" s="8" customFormat="1" ht="40.5" customHeight="1" hidden="1" outlineLevel="1">
      <c r="A335" s="35" t="s">
        <v>11</v>
      </c>
      <c r="B335" s="35"/>
      <c r="C335" s="35"/>
      <c r="D335" s="35"/>
      <c r="E335" s="35"/>
      <c r="F335" s="35"/>
      <c r="G335" s="35"/>
      <c r="H335" s="12">
        <f>ROUND(H338+H339*H340,2)</f>
        <v>1983.4</v>
      </c>
      <c r="I335" s="7"/>
      <c r="N335" s="7"/>
      <c r="O335" s="7"/>
      <c r="P335" s="7"/>
      <c r="Q335" s="7"/>
      <c r="R335" s="7"/>
      <c r="S335" s="7"/>
      <c r="T335" s="7"/>
    </row>
    <row r="336" spans="1:20" s="8" customFormat="1" ht="15" hidden="1" outlineLevel="1">
      <c r="A336" s="7"/>
      <c r="B336" s="7"/>
      <c r="C336" s="13"/>
      <c r="D336" s="13"/>
      <c r="E336" s="13"/>
      <c r="F336" s="7"/>
      <c r="G336" s="4"/>
      <c r="H336" s="7"/>
      <c r="I336" s="7"/>
      <c r="N336" s="7"/>
      <c r="O336" s="7"/>
      <c r="P336" s="7"/>
      <c r="Q336" s="7"/>
      <c r="R336" s="7"/>
      <c r="S336" s="7"/>
      <c r="T336" s="7"/>
    </row>
    <row r="337" spans="1:20" s="8" customFormat="1" ht="33.75" customHeight="1" hidden="1" outlineLevel="1">
      <c r="A337" s="35" t="s">
        <v>12</v>
      </c>
      <c r="B337" s="35"/>
      <c r="C337" s="35"/>
      <c r="D337" s="35"/>
      <c r="E337" s="35"/>
      <c r="F337" s="35"/>
      <c r="G337" s="35"/>
      <c r="H337" s="35"/>
      <c r="I337" s="7"/>
      <c r="N337" s="7"/>
      <c r="O337" s="7"/>
      <c r="P337" s="7"/>
      <c r="Q337" s="7"/>
      <c r="R337" s="7"/>
      <c r="S337" s="7"/>
      <c r="T337" s="7"/>
    </row>
    <row r="338" spans="1:20" s="8" customFormat="1" ht="21.75" customHeight="1" hidden="1" outlineLevel="1">
      <c r="A338" s="34" t="s">
        <v>13</v>
      </c>
      <c r="B338" s="34"/>
      <c r="C338" s="34"/>
      <c r="D338" s="34"/>
      <c r="E338" s="34"/>
      <c r="F338" s="34"/>
      <c r="G338" s="34"/>
      <c r="H338" s="12">
        <v>994.25</v>
      </c>
      <c r="I338" s="7"/>
      <c r="N338" s="7"/>
      <c r="O338" s="7"/>
      <c r="P338" s="7"/>
      <c r="Q338" s="7"/>
      <c r="R338" s="7"/>
      <c r="S338" s="7"/>
      <c r="T338" s="7"/>
    </row>
    <row r="339" spans="1:20" s="8" customFormat="1" ht="25.5" customHeight="1" hidden="1" outlineLevel="1">
      <c r="A339" s="34" t="s">
        <v>14</v>
      </c>
      <c r="B339" s="34"/>
      <c r="C339" s="34"/>
      <c r="D339" s="34"/>
      <c r="E339" s="34"/>
      <c r="F339" s="34"/>
      <c r="G339" s="34"/>
      <c r="H339" s="12">
        <v>678107.11</v>
      </c>
      <c r="I339" s="7"/>
      <c r="N339" s="7"/>
      <c r="O339" s="7"/>
      <c r="P339" s="7"/>
      <c r="Q339" s="7"/>
      <c r="R339" s="7"/>
      <c r="S339" s="7"/>
      <c r="T339" s="7"/>
    </row>
    <row r="340" spans="1:20" s="8" customFormat="1" ht="35.25" customHeight="1" hidden="1" outlineLevel="1">
      <c r="A340" s="34" t="s">
        <v>15</v>
      </c>
      <c r="B340" s="34"/>
      <c r="C340" s="34"/>
      <c r="D340" s="34"/>
      <c r="E340" s="34"/>
      <c r="F340" s="34"/>
      <c r="G340" s="34"/>
      <c r="H340" s="15">
        <f>(H341+H342-(H343+H350))/(H360+H361-(H362+H369))</f>
        <v>0.00145869261726316</v>
      </c>
      <c r="I340" s="7"/>
      <c r="K340" s="20"/>
      <c r="L340" s="20"/>
      <c r="N340" s="7"/>
      <c r="O340" s="7"/>
      <c r="P340" s="7"/>
      <c r="Q340" s="7"/>
      <c r="R340" s="7"/>
      <c r="S340" s="7"/>
      <c r="T340" s="7"/>
    </row>
    <row r="341" spans="1:20" s="8" customFormat="1" ht="24.75" customHeight="1" hidden="1" outlineLevel="1">
      <c r="A341" s="34" t="s">
        <v>16</v>
      </c>
      <c r="B341" s="34"/>
      <c r="C341" s="34"/>
      <c r="D341" s="34"/>
      <c r="E341" s="34"/>
      <c r="F341" s="34"/>
      <c r="G341" s="34"/>
      <c r="H341" s="17">
        <v>760.18</v>
      </c>
      <c r="I341" s="7"/>
      <c r="K341" s="20"/>
      <c r="L341" s="20"/>
      <c r="N341" s="7"/>
      <c r="O341" s="7"/>
      <c r="P341" s="7"/>
      <c r="Q341" s="7"/>
      <c r="R341" s="7"/>
      <c r="S341" s="7"/>
      <c r="T341" s="7"/>
    </row>
    <row r="342" spans="1:20" s="8" customFormat="1" ht="35.25" customHeight="1" hidden="1" outlineLevel="1">
      <c r="A342" s="34" t="s">
        <v>17</v>
      </c>
      <c r="B342" s="34"/>
      <c r="C342" s="34"/>
      <c r="D342" s="34"/>
      <c r="E342" s="34"/>
      <c r="F342" s="34"/>
      <c r="G342" s="34"/>
      <c r="H342" s="17">
        <v>26.969</v>
      </c>
      <c r="I342" s="7"/>
      <c r="N342" s="7"/>
      <c r="O342" s="7"/>
      <c r="P342" s="7"/>
      <c r="Q342" s="7"/>
      <c r="R342" s="7"/>
      <c r="S342" s="7"/>
      <c r="T342" s="7"/>
    </row>
    <row r="343" spans="1:20" s="8" customFormat="1" ht="36.75" customHeight="1" hidden="1" outlineLevel="1">
      <c r="A343" s="34" t="s">
        <v>18</v>
      </c>
      <c r="B343" s="34"/>
      <c r="C343" s="34"/>
      <c r="D343" s="34"/>
      <c r="E343" s="34"/>
      <c r="F343" s="34"/>
      <c r="G343" s="34"/>
      <c r="H343" s="17">
        <f>E345+E346+E347+E348+E349</f>
        <v>273.3177157341038</v>
      </c>
      <c r="I343" s="7"/>
      <c r="N343" s="7"/>
      <c r="O343" s="7"/>
      <c r="P343" s="7"/>
      <c r="Q343" s="7"/>
      <c r="R343" s="7"/>
      <c r="S343" s="7"/>
      <c r="T343" s="7"/>
    </row>
    <row r="344" spans="1:20" s="8" customFormat="1" ht="15" hidden="1" outlineLevel="1">
      <c r="A344" s="34" t="s">
        <v>20</v>
      </c>
      <c r="B344" s="34"/>
      <c r="C344" s="14"/>
      <c r="D344" s="14"/>
      <c r="E344" s="14"/>
      <c r="F344" s="14"/>
      <c r="G344" s="14"/>
      <c r="H344" s="19"/>
      <c r="I344" s="7"/>
      <c r="N344" s="7"/>
      <c r="O344" s="7"/>
      <c r="P344" s="7"/>
      <c r="Q344" s="7"/>
      <c r="R344" s="7"/>
      <c r="S344" s="7"/>
      <c r="T344" s="7"/>
    </row>
    <row r="345" spans="1:20" s="8" customFormat="1" ht="15.75" customHeight="1" hidden="1" outlineLevel="1">
      <c r="A345" s="30" t="s">
        <v>21</v>
      </c>
      <c r="B345" s="30"/>
      <c r="C345" s="30"/>
      <c r="D345" s="30"/>
      <c r="E345" s="17">
        <v>28.160723134103737</v>
      </c>
      <c r="F345" s="7"/>
      <c r="I345" s="7"/>
      <c r="N345" s="7"/>
      <c r="O345" s="7"/>
      <c r="P345" s="7"/>
      <c r="Q345" s="7"/>
      <c r="R345" s="7"/>
      <c r="S345" s="7"/>
      <c r="T345" s="7"/>
    </row>
    <row r="346" spans="1:20" s="8" customFormat="1" ht="15.75" customHeight="1" hidden="1" outlineLevel="1">
      <c r="A346" s="30" t="s">
        <v>22</v>
      </c>
      <c r="B346" s="30"/>
      <c r="C346" s="30"/>
      <c r="D346" s="30"/>
      <c r="E346" s="21">
        <v>207.14798490000004</v>
      </c>
      <c r="F346" s="7"/>
      <c r="I346" s="7"/>
      <c r="N346" s="7"/>
      <c r="O346" s="7"/>
      <c r="P346" s="7"/>
      <c r="Q346" s="7"/>
      <c r="R346" s="7"/>
      <c r="S346" s="7"/>
      <c r="T346" s="7"/>
    </row>
    <row r="347" spans="1:20" s="8" customFormat="1" ht="15.75" customHeight="1" hidden="1" outlineLevel="1">
      <c r="A347" s="30" t="s">
        <v>23</v>
      </c>
      <c r="B347" s="30"/>
      <c r="C347" s="30"/>
      <c r="D347" s="30"/>
      <c r="E347" s="21">
        <v>38.009007700000005</v>
      </c>
      <c r="F347" s="7"/>
      <c r="I347" s="7"/>
      <c r="N347" s="7"/>
      <c r="O347" s="7"/>
      <c r="P347" s="7"/>
      <c r="Q347" s="7"/>
      <c r="R347" s="7"/>
      <c r="S347" s="7"/>
      <c r="T347" s="7"/>
    </row>
    <row r="348" spans="1:20" s="8" customFormat="1" ht="15.75" customHeight="1" hidden="1" outlineLevel="1">
      <c r="A348" s="30" t="s">
        <v>24</v>
      </c>
      <c r="B348" s="30"/>
      <c r="C348" s="30"/>
      <c r="D348" s="30"/>
      <c r="E348" s="22">
        <v>0</v>
      </c>
      <c r="F348" s="7"/>
      <c r="I348" s="7"/>
      <c r="N348" s="7"/>
      <c r="O348" s="7"/>
      <c r="P348" s="7"/>
      <c r="Q348" s="7"/>
      <c r="R348" s="7"/>
      <c r="S348" s="7"/>
      <c r="T348" s="7"/>
    </row>
    <row r="349" spans="1:20" s="8" customFormat="1" ht="15.75" customHeight="1" hidden="1" outlineLevel="1">
      <c r="A349" s="30" t="s">
        <v>25</v>
      </c>
      <c r="B349" s="30"/>
      <c r="C349" s="30"/>
      <c r="D349" s="30"/>
      <c r="E349" s="22">
        <v>0</v>
      </c>
      <c r="F349" s="7"/>
      <c r="I349" s="7"/>
      <c r="N349" s="7"/>
      <c r="O349" s="7"/>
      <c r="P349" s="7"/>
      <c r="Q349" s="7"/>
      <c r="R349" s="7"/>
      <c r="S349" s="7"/>
      <c r="T349" s="7"/>
    </row>
    <row r="350" spans="1:20" s="8" customFormat="1" ht="24" customHeight="1" hidden="1" outlineLevel="1">
      <c r="A350" s="31" t="s">
        <v>26</v>
      </c>
      <c r="B350" s="31"/>
      <c r="C350" s="31"/>
      <c r="D350" s="31"/>
      <c r="E350" s="31"/>
      <c r="F350" s="31"/>
      <c r="G350" s="31"/>
      <c r="H350" s="17">
        <v>272.82</v>
      </c>
      <c r="I350" s="7"/>
      <c r="N350" s="7"/>
      <c r="O350" s="7"/>
      <c r="P350" s="7"/>
      <c r="Q350" s="7"/>
      <c r="R350" s="7"/>
      <c r="S350" s="7"/>
      <c r="T350" s="7"/>
    </row>
    <row r="351" spans="1:20" s="8" customFormat="1" ht="33" customHeight="1" hidden="1" outlineLevel="1">
      <c r="A351" s="31" t="s">
        <v>27</v>
      </c>
      <c r="B351" s="31"/>
      <c r="C351" s="31"/>
      <c r="D351" s="31"/>
      <c r="E351" s="31"/>
      <c r="F351" s="31"/>
      <c r="G351" s="31"/>
      <c r="H351" s="21">
        <f>D353+D357</f>
        <v>11509.677000000001</v>
      </c>
      <c r="I351" s="7"/>
      <c r="N351" s="7"/>
      <c r="O351" s="7"/>
      <c r="P351" s="7"/>
      <c r="Q351" s="7"/>
      <c r="R351" s="7"/>
      <c r="S351" s="7"/>
      <c r="T351" s="7"/>
    </row>
    <row r="352" spans="1:20" s="8" customFormat="1" ht="15" hidden="1" outlineLevel="1">
      <c r="A352" s="31" t="s">
        <v>20</v>
      </c>
      <c r="B352" s="31"/>
      <c r="C352" s="14"/>
      <c r="D352" s="14"/>
      <c r="E352" s="14"/>
      <c r="F352" s="14"/>
      <c r="G352" s="14"/>
      <c r="H352" s="23"/>
      <c r="I352" s="7"/>
      <c r="N352" s="7"/>
      <c r="O352" s="7"/>
      <c r="P352" s="7"/>
      <c r="Q352" s="7"/>
      <c r="R352" s="7"/>
      <c r="S352" s="7"/>
      <c r="T352" s="7"/>
    </row>
    <row r="353" spans="1:20" s="8" customFormat="1" ht="15.75" customHeight="1" hidden="1" outlineLevel="1">
      <c r="A353" s="33" t="s">
        <v>28</v>
      </c>
      <c r="B353" s="33"/>
      <c r="C353" s="33"/>
      <c r="D353" s="17">
        <f>D354+D355+D356</f>
        <v>12.388</v>
      </c>
      <c r="E353" s="7"/>
      <c r="I353" s="7"/>
      <c r="N353" s="7"/>
      <c r="O353" s="7"/>
      <c r="P353" s="7"/>
      <c r="Q353" s="7"/>
      <c r="R353" s="7"/>
      <c r="S353" s="7"/>
      <c r="T353" s="7"/>
    </row>
    <row r="354" spans="1:8" ht="15.75" customHeight="1" hidden="1" outlineLevel="1">
      <c r="A354" s="32" t="s">
        <v>29</v>
      </c>
      <c r="B354" s="32"/>
      <c r="C354" s="32"/>
      <c r="D354" s="17">
        <v>2.346</v>
      </c>
      <c r="E354" s="7"/>
      <c r="F354" s="8"/>
      <c r="G354" s="8"/>
      <c r="H354" s="8"/>
    </row>
    <row r="355" spans="1:8" ht="15.75" customHeight="1" hidden="1" outlineLevel="1">
      <c r="A355" s="32" t="s">
        <v>30</v>
      </c>
      <c r="B355" s="32"/>
      <c r="C355" s="32"/>
      <c r="D355" s="17">
        <v>6.884</v>
      </c>
      <c r="E355" s="7"/>
      <c r="F355" s="8"/>
      <c r="G355" s="8"/>
      <c r="H355" s="8"/>
    </row>
    <row r="356" spans="1:8" ht="15.75" customHeight="1" hidden="1" outlineLevel="1">
      <c r="A356" s="32" t="s">
        <v>31</v>
      </c>
      <c r="B356" s="32"/>
      <c r="C356" s="32"/>
      <c r="D356" s="17">
        <v>3.158</v>
      </c>
      <c r="E356" s="7"/>
      <c r="F356" s="8"/>
      <c r="G356" s="8"/>
      <c r="H356" s="8"/>
    </row>
    <row r="357" spans="1:8" ht="15.75" customHeight="1" hidden="1" outlineLevel="1">
      <c r="A357" s="33" t="s">
        <v>32</v>
      </c>
      <c r="B357" s="33"/>
      <c r="C357" s="33"/>
      <c r="D357" s="17">
        <f>D358+D359</f>
        <v>11497.289</v>
      </c>
      <c r="E357" s="7"/>
      <c r="F357" s="8"/>
      <c r="G357" s="8"/>
      <c r="H357" s="8"/>
    </row>
    <row r="358" spans="1:8" ht="15.75" customHeight="1" hidden="1" outlineLevel="1">
      <c r="A358" s="32" t="s">
        <v>29</v>
      </c>
      <c r="B358" s="32"/>
      <c r="C358" s="32"/>
      <c r="D358" s="17">
        <v>3714.6256799999987</v>
      </c>
      <c r="E358" s="7"/>
      <c r="F358" s="8"/>
      <c r="G358" s="8"/>
      <c r="H358" s="8"/>
    </row>
    <row r="359" spans="1:8" ht="15.75" customHeight="1" hidden="1" outlineLevel="1">
      <c r="A359" s="32" t="s">
        <v>31</v>
      </c>
      <c r="B359" s="32"/>
      <c r="C359" s="32"/>
      <c r="D359" s="17">
        <v>7782.6633200000015</v>
      </c>
      <c r="E359" s="7"/>
      <c r="F359" s="8"/>
      <c r="G359" s="8"/>
      <c r="H359" s="8"/>
    </row>
    <row r="360" spans="1:8" ht="35.25" customHeight="1" hidden="1" outlineLevel="1">
      <c r="A360" s="31" t="s">
        <v>33</v>
      </c>
      <c r="B360" s="31"/>
      <c r="C360" s="31"/>
      <c r="D360" s="31"/>
      <c r="E360" s="31"/>
      <c r="F360" s="31"/>
      <c r="G360" s="31"/>
      <c r="H360" s="17">
        <v>459946.653</v>
      </c>
    </row>
    <row r="361" spans="1:8" ht="34.5" customHeight="1" hidden="1" outlineLevel="1">
      <c r="A361" s="31" t="s">
        <v>55</v>
      </c>
      <c r="B361" s="31"/>
      <c r="C361" s="31"/>
      <c r="D361" s="31"/>
      <c r="E361" s="31"/>
      <c r="F361" s="31"/>
      <c r="G361" s="31"/>
      <c r="H361" s="17">
        <v>18968.361</v>
      </c>
    </row>
    <row r="362" spans="1:8" ht="34.5" customHeight="1" hidden="1" outlineLevel="1">
      <c r="A362" s="31" t="s">
        <v>36</v>
      </c>
      <c r="B362" s="31"/>
      <c r="C362" s="31"/>
      <c r="D362" s="31"/>
      <c r="E362" s="31"/>
      <c r="F362" s="31"/>
      <c r="G362" s="31"/>
      <c r="H362" s="17">
        <f>E364+E365+E366+E367+E368</f>
        <v>160230.83900000004</v>
      </c>
    </row>
    <row r="363" spans="1:8" ht="15" hidden="1" outlineLevel="1">
      <c r="A363" s="31" t="s">
        <v>20</v>
      </c>
      <c r="B363" s="31"/>
      <c r="C363" s="14"/>
      <c r="D363" s="14"/>
      <c r="E363" s="14"/>
      <c r="F363" s="14"/>
      <c r="G363" s="14"/>
      <c r="H363" s="23"/>
    </row>
    <row r="364" spans="1:8" ht="15.75" customHeight="1" hidden="1" outlineLevel="1">
      <c r="A364" s="30" t="s">
        <v>37</v>
      </c>
      <c r="B364" s="30"/>
      <c r="C364" s="30"/>
      <c r="D364" s="30"/>
      <c r="E364" s="17">
        <v>11509.677000000001</v>
      </c>
      <c r="G364" s="8"/>
      <c r="H364" s="8"/>
    </row>
    <row r="365" spans="1:8" ht="15.75" customHeight="1" hidden="1" outlineLevel="1">
      <c r="A365" s="30" t="s">
        <v>38</v>
      </c>
      <c r="B365" s="30"/>
      <c r="C365" s="30"/>
      <c r="D365" s="30"/>
      <c r="E365" s="21">
        <v>122501.38000000002</v>
      </c>
      <c r="G365" s="8"/>
      <c r="H365" s="8"/>
    </row>
    <row r="366" spans="1:8" ht="15.75" customHeight="1" hidden="1" outlineLevel="1">
      <c r="A366" s="30" t="s">
        <v>39</v>
      </c>
      <c r="B366" s="30"/>
      <c r="C366" s="30"/>
      <c r="D366" s="30"/>
      <c r="E366" s="21">
        <v>26219.782000000003</v>
      </c>
      <c r="G366" s="8"/>
      <c r="H366" s="8"/>
    </row>
    <row r="367" spans="1:8" ht="15.75" customHeight="1" hidden="1" outlineLevel="1">
      <c r="A367" s="30" t="s">
        <v>40</v>
      </c>
      <c r="B367" s="30"/>
      <c r="C367" s="30"/>
      <c r="D367" s="30"/>
      <c r="E367" s="22">
        <v>0</v>
      </c>
      <c r="G367" s="8"/>
      <c r="H367" s="8"/>
    </row>
    <row r="368" spans="1:8" ht="15.75" customHeight="1" hidden="1" outlineLevel="1">
      <c r="A368" s="30" t="s">
        <v>41</v>
      </c>
      <c r="B368" s="30"/>
      <c r="C368" s="30"/>
      <c r="D368" s="30"/>
      <c r="E368" s="22">
        <v>0</v>
      </c>
      <c r="G368" s="8"/>
      <c r="H368" s="8"/>
    </row>
    <row r="369" spans="1:8" ht="31.5" customHeight="1" hidden="1" outlineLevel="1">
      <c r="A369" s="31" t="s">
        <v>42</v>
      </c>
      <c r="B369" s="31"/>
      <c r="C369" s="31"/>
      <c r="D369" s="31"/>
      <c r="E369" s="31"/>
      <c r="F369" s="31"/>
      <c r="G369" s="31"/>
      <c r="H369" s="17">
        <v>153460</v>
      </c>
    </row>
    <row r="370" spans="1:20" s="8" customFormat="1" ht="34.5" customHeight="1" hidden="1" outlineLevel="1">
      <c r="A370" s="31" t="s">
        <v>43</v>
      </c>
      <c r="B370" s="31"/>
      <c r="C370" s="31"/>
      <c r="D370" s="31"/>
      <c r="E370" s="31"/>
      <c r="F370" s="31"/>
      <c r="G370" s="31"/>
      <c r="H370" s="12">
        <v>0</v>
      </c>
      <c r="I370" s="7"/>
      <c r="N370" s="7"/>
      <c r="O370" s="7"/>
      <c r="P370" s="7"/>
      <c r="Q370" s="7"/>
      <c r="R370" s="7"/>
      <c r="S370" s="7"/>
      <c r="T370" s="7"/>
    </row>
    <row r="371" ht="15" hidden="1" outlineLevel="1"/>
    <row r="372" spans="1:20" s="8" customFormat="1" ht="15" hidden="1" outlineLevel="1">
      <c r="A372" s="36" t="s">
        <v>64</v>
      </c>
      <c r="B372" s="36"/>
      <c r="C372" s="36"/>
      <c r="D372" s="36"/>
      <c r="E372" s="36"/>
      <c r="F372" s="36"/>
      <c r="G372" s="36"/>
      <c r="H372" s="36"/>
      <c r="I372" s="7"/>
      <c r="N372" s="7"/>
      <c r="O372" s="7"/>
      <c r="P372" s="7"/>
      <c r="Q372" s="7"/>
      <c r="R372" s="7"/>
      <c r="S372" s="7"/>
      <c r="T372" s="7"/>
    </row>
    <row r="373" spans="1:20" s="8" customFormat="1" ht="40.5" customHeight="1" hidden="1" outlineLevel="1">
      <c r="A373" s="35" t="s">
        <v>11</v>
      </c>
      <c r="B373" s="35"/>
      <c r="C373" s="35"/>
      <c r="D373" s="35"/>
      <c r="E373" s="35"/>
      <c r="F373" s="35"/>
      <c r="G373" s="35"/>
      <c r="H373" s="12">
        <f>ROUND(H376+H377*H378,2)</f>
        <v>1909.15</v>
      </c>
      <c r="I373" s="7"/>
      <c r="N373" s="7"/>
      <c r="O373" s="7"/>
      <c r="P373" s="7"/>
      <c r="Q373" s="7"/>
      <c r="R373" s="7"/>
      <c r="S373" s="7"/>
      <c r="T373" s="7"/>
    </row>
    <row r="374" spans="1:20" s="8" customFormat="1" ht="15" hidden="1" outlineLevel="1">
      <c r="A374" s="7"/>
      <c r="B374" s="7"/>
      <c r="C374" s="13"/>
      <c r="D374" s="13"/>
      <c r="E374" s="13"/>
      <c r="F374" s="7"/>
      <c r="G374" s="4"/>
      <c r="H374" s="7"/>
      <c r="I374" s="7"/>
      <c r="N374" s="7"/>
      <c r="O374" s="7"/>
      <c r="P374" s="7"/>
      <c r="Q374" s="7"/>
      <c r="R374" s="7"/>
      <c r="S374" s="7"/>
      <c r="T374" s="7"/>
    </row>
    <row r="375" spans="1:20" s="8" customFormat="1" ht="33.75" customHeight="1" hidden="1" outlineLevel="1">
      <c r="A375" s="35" t="s">
        <v>12</v>
      </c>
      <c r="B375" s="35"/>
      <c r="C375" s="35"/>
      <c r="D375" s="35"/>
      <c r="E375" s="35"/>
      <c r="F375" s="35"/>
      <c r="G375" s="35"/>
      <c r="H375" s="35"/>
      <c r="I375" s="7"/>
      <c r="N375" s="7"/>
      <c r="O375" s="7"/>
      <c r="P375" s="7"/>
      <c r="Q375" s="7"/>
      <c r="R375" s="7"/>
      <c r="S375" s="7"/>
      <c r="T375" s="7"/>
    </row>
    <row r="376" spans="1:20" s="8" customFormat="1" ht="21.75" customHeight="1" hidden="1" outlineLevel="1">
      <c r="A376" s="34" t="s">
        <v>13</v>
      </c>
      <c r="B376" s="34"/>
      <c r="C376" s="34"/>
      <c r="D376" s="34"/>
      <c r="E376" s="34"/>
      <c r="F376" s="34"/>
      <c r="G376" s="34"/>
      <c r="H376" s="12">
        <v>977.07</v>
      </c>
      <c r="I376" s="7"/>
      <c r="N376" s="7"/>
      <c r="O376" s="7"/>
      <c r="P376" s="7"/>
      <c r="Q376" s="7"/>
      <c r="R376" s="7"/>
      <c r="S376" s="7"/>
      <c r="T376" s="7"/>
    </row>
    <row r="377" spans="1:20" s="8" customFormat="1" ht="25.5" customHeight="1" hidden="1" outlineLevel="1">
      <c r="A377" s="34" t="s">
        <v>14</v>
      </c>
      <c r="B377" s="34"/>
      <c r="C377" s="34"/>
      <c r="D377" s="34"/>
      <c r="E377" s="34"/>
      <c r="F377" s="34"/>
      <c r="G377" s="34"/>
      <c r="H377" s="12">
        <v>672278.11</v>
      </c>
      <c r="I377" s="7"/>
      <c r="N377" s="7"/>
      <c r="O377" s="7"/>
      <c r="P377" s="7"/>
      <c r="Q377" s="7"/>
      <c r="R377" s="7"/>
      <c r="S377" s="7"/>
      <c r="T377" s="7"/>
    </row>
    <row r="378" spans="1:20" s="8" customFormat="1" ht="35.25" customHeight="1" hidden="1" outlineLevel="1">
      <c r="A378" s="34" t="s">
        <v>15</v>
      </c>
      <c r="B378" s="34"/>
      <c r="C378" s="34"/>
      <c r="D378" s="34"/>
      <c r="E378" s="34"/>
      <c r="F378" s="34"/>
      <c r="G378" s="34"/>
      <c r="H378" s="15">
        <f>(H379+H380-(H381+H388))/(H398+H399-(H400+H407))</f>
        <v>0.001386449247139285</v>
      </c>
      <c r="I378" s="7"/>
      <c r="K378" s="20"/>
      <c r="L378" s="20"/>
      <c r="N378" s="7"/>
      <c r="O378" s="7"/>
      <c r="P378" s="7"/>
      <c r="Q378" s="7"/>
      <c r="R378" s="7"/>
      <c r="S378" s="7"/>
      <c r="T378" s="7"/>
    </row>
    <row r="379" spans="1:20" s="8" customFormat="1" ht="24.75" customHeight="1" hidden="1" outlineLevel="1">
      <c r="A379" s="34" t="s">
        <v>16</v>
      </c>
      <c r="B379" s="34"/>
      <c r="C379" s="34"/>
      <c r="D379" s="34"/>
      <c r="E379" s="34"/>
      <c r="F379" s="34"/>
      <c r="G379" s="34"/>
      <c r="H379" s="17">
        <v>718.623</v>
      </c>
      <c r="I379" s="7"/>
      <c r="K379" s="20"/>
      <c r="L379" s="20"/>
      <c r="N379" s="7"/>
      <c r="O379" s="7"/>
      <c r="P379" s="7"/>
      <c r="Q379" s="7"/>
      <c r="R379" s="7"/>
      <c r="S379" s="7"/>
      <c r="T379" s="7"/>
    </row>
    <row r="380" spans="1:20" s="8" customFormat="1" ht="35.25" customHeight="1" hidden="1" outlineLevel="1">
      <c r="A380" s="34" t="s">
        <v>17</v>
      </c>
      <c r="B380" s="34"/>
      <c r="C380" s="34"/>
      <c r="D380" s="34"/>
      <c r="E380" s="34"/>
      <c r="F380" s="34"/>
      <c r="G380" s="34"/>
      <c r="H380" s="17">
        <v>14.463000000000001</v>
      </c>
      <c r="I380" s="7"/>
      <c r="N380" s="7"/>
      <c r="O380" s="7"/>
      <c r="P380" s="7"/>
      <c r="Q380" s="7"/>
      <c r="R380" s="7"/>
      <c r="S380" s="7"/>
      <c r="T380" s="7"/>
    </row>
    <row r="381" spans="1:20" s="8" customFormat="1" ht="36.75" customHeight="1" hidden="1" outlineLevel="1">
      <c r="A381" s="34" t="s">
        <v>18</v>
      </c>
      <c r="B381" s="34"/>
      <c r="C381" s="34"/>
      <c r="D381" s="34"/>
      <c r="E381" s="34"/>
      <c r="F381" s="34"/>
      <c r="G381" s="34"/>
      <c r="H381" s="17">
        <f>E383+E384+E385+E386+E387</f>
        <v>268.031560725115</v>
      </c>
      <c r="I381" s="7"/>
      <c r="N381" s="7"/>
      <c r="O381" s="7"/>
      <c r="P381" s="7"/>
      <c r="Q381" s="7"/>
      <c r="R381" s="7"/>
      <c r="S381" s="7"/>
      <c r="T381" s="7"/>
    </row>
    <row r="382" spans="1:20" s="8" customFormat="1" ht="15" hidden="1" outlineLevel="1">
      <c r="A382" s="34" t="s">
        <v>20</v>
      </c>
      <c r="B382" s="34"/>
      <c r="C382" s="14"/>
      <c r="D382" s="14"/>
      <c r="E382" s="14"/>
      <c r="F382" s="14"/>
      <c r="G382" s="14"/>
      <c r="H382" s="19"/>
      <c r="I382" s="7"/>
      <c r="N382" s="7"/>
      <c r="O382" s="7"/>
      <c r="P382" s="7"/>
      <c r="Q382" s="7"/>
      <c r="R382" s="7"/>
      <c r="S382" s="7"/>
      <c r="T382" s="7"/>
    </row>
    <row r="383" spans="1:20" s="8" customFormat="1" ht="15.75" customHeight="1" hidden="1" outlineLevel="1">
      <c r="A383" s="30" t="s">
        <v>21</v>
      </c>
      <c r="B383" s="30"/>
      <c r="C383" s="30"/>
      <c r="D383" s="30"/>
      <c r="E383" s="17">
        <v>24.963362525115</v>
      </c>
      <c r="F383" s="7"/>
      <c r="I383" s="7"/>
      <c r="N383" s="7"/>
      <c r="O383" s="7"/>
      <c r="P383" s="7"/>
      <c r="Q383" s="7"/>
      <c r="R383" s="7"/>
      <c r="S383" s="7"/>
      <c r="T383" s="7"/>
    </row>
    <row r="384" spans="1:20" s="8" customFormat="1" ht="15.75" customHeight="1" hidden="1" outlineLevel="1">
      <c r="A384" s="30" t="s">
        <v>22</v>
      </c>
      <c r="B384" s="30"/>
      <c r="C384" s="30"/>
      <c r="D384" s="30"/>
      <c r="E384" s="21">
        <v>207.3415516</v>
      </c>
      <c r="F384" s="7"/>
      <c r="I384" s="7"/>
      <c r="N384" s="7"/>
      <c r="O384" s="7"/>
      <c r="P384" s="7"/>
      <c r="Q384" s="7"/>
      <c r="R384" s="7"/>
      <c r="S384" s="7"/>
      <c r="T384" s="7"/>
    </row>
    <row r="385" spans="1:20" s="8" customFormat="1" ht="15.75" customHeight="1" hidden="1" outlineLevel="1">
      <c r="A385" s="30" t="s">
        <v>23</v>
      </c>
      <c r="B385" s="30"/>
      <c r="C385" s="30"/>
      <c r="D385" s="30"/>
      <c r="E385" s="21">
        <v>35.7266466</v>
      </c>
      <c r="F385" s="7"/>
      <c r="I385" s="7"/>
      <c r="N385" s="7"/>
      <c r="O385" s="7"/>
      <c r="P385" s="7"/>
      <c r="Q385" s="7"/>
      <c r="R385" s="7"/>
      <c r="S385" s="7"/>
      <c r="T385" s="7"/>
    </row>
    <row r="386" spans="1:8" ht="15.75" customHeight="1" hidden="1" outlineLevel="1">
      <c r="A386" s="30" t="s">
        <v>24</v>
      </c>
      <c r="B386" s="30"/>
      <c r="C386" s="30"/>
      <c r="D386" s="30"/>
      <c r="E386" s="22">
        <v>0</v>
      </c>
      <c r="G386" s="8"/>
      <c r="H386" s="8"/>
    </row>
    <row r="387" spans="1:8" ht="15.75" customHeight="1" hidden="1" outlineLevel="1">
      <c r="A387" s="30" t="s">
        <v>25</v>
      </c>
      <c r="B387" s="30"/>
      <c r="C387" s="30"/>
      <c r="D387" s="30"/>
      <c r="E387" s="22">
        <v>0</v>
      </c>
      <c r="G387" s="8"/>
      <c r="H387" s="8"/>
    </row>
    <row r="388" spans="1:8" ht="24" customHeight="1" hidden="1" outlineLevel="1">
      <c r="A388" s="31" t="s">
        <v>26</v>
      </c>
      <c r="B388" s="31"/>
      <c r="C388" s="31"/>
      <c r="D388" s="31"/>
      <c r="E388" s="31"/>
      <c r="F388" s="31"/>
      <c r="G388" s="31"/>
      <c r="H388" s="17">
        <v>245.39</v>
      </c>
    </row>
    <row r="389" spans="1:8" ht="33" customHeight="1" hidden="1" outlineLevel="1">
      <c r="A389" s="31" t="s">
        <v>27</v>
      </c>
      <c r="B389" s="31"/>
      <c r="C389" s="31"/>
      <c r="D389" s="31"/>
      <c r="E389" s="31"/>
      <c r="F389" s="31"/>
      <c r="G389" s="31"/>
      <c r="H389" s="21">
        <f>D391+D395</f>
        <v>10397.279000000002</v>
      </c>
    </row>
    <row r="390" spans="1:8" ht="15" hidden="1" outlineLevel="1">
      <c r="A390" s="31" t="s">
        <v>20</v>
      </c>
      <c r="B390" s="31"/>
      <c r="C390" s="14"/>
      <c r="D390" s="14"/>
      <c r="E390" s="14"/>
      <c r="F390" s="14"/>
      <c r="G390" s="14"/>
      <c r="H390" s="23"/>
    </row>
    <row r="391" spans="1:8" ht="15.75" customHeight="1" hidden="1" outlineLevel="1">
      <c r="A391" s="33" t="s">
        <v>28</v>
      </c>
      <c r="B391" s="33"/>
      <c r="C391" s="33"/>
      <c r="D391" s="17">
        <f>D392+D393+D394</f>
        <v>20.729999999999997</v>
      </c>
      <c r="E391" s="7"/>
      <c r="F391" s="8"/>
      <c r="G391" s="8"/>
      <c r="H391" s="8"/>
    </row>
    <row r="392" spans="1:8" ht="15.75" customHeight="1" hidden="1" outlineLevel="1">
      <c r="A392" s="32" t="s">
        <v>29</v>
      </c>
      <c r="B392" s="32"/>
      <c r="C392" s="32"/>
      <c r="D392" s="17">
        <v>4.8229999999999995</v>
      </c>
      <c r="E392" s="7"/>
      <c r="F392" s="8"/>
      <c r="G392" s="8"/>
      <c r="H392" s="8"/>
    </row>
    <row r="393" spans="1:8" ht="15.75" customHeight="1" hidden="1" outlineLevel="1">
      <c r="A393" s="32" t="s">
        <v>30</v>
      </c>
      <c r="B393" s="32"/>
      <c r="C393" s="32"/>
      <c r="D393" s="17">
        <v>8.831999999999999</v>
      </c>
      <c r="E393" s="7"/>
      <c r="F393" s="8"/>
      <c r="G393" s="8"/>
      <c r="H393" s="8"/>
    </row>
    <row r="394" spans="1:8" ht="15.75" customHeight="1" hidden="1" outlineLevel="1">
      <c r="A394" s="32" t="s">
        <v>31</v>
      </c>
      <c r="B394" s="32"/>
      <c r="C394" s="32"/>
      <c r="D394" s="17">
        <v>7.075</v>
      </c>
      <c r="E394" s="7"/>
      <c r="F394" s="8"/>
      <c r="G394" s="8"/>
      <c r="H394" s="8"/>
    </row>
    <row r="395" spans="1:8" ht="15.75" customHeight="1" hidden="1" outlineLevel="1">
      <c r="A395" s="33" t="s">
        <v>32</v>
      </c>
      <c r="B395" s="33"/>
      <c r="C395" s="33"/>
      <c r="D395" s="17">
        <f>D396+D397</f>
        <v>10376.549000000003</v>
      </c>
      <c r="E395" s="7"/>
      <c r="F395" s="8"/>
      <c r="G395" s="8"/>
      <c r="H395" s="8"/>
    </row>
    <row r="396" spans="1:8" ht="15.75" customHeight="1" hidden="1" outlineLevel="1">
      <c r="A396" s="32" t="s">
        <v>29</v>
      </c>
      <c r="B396" s="32"/>
      <c r="C396" s="32"/>
      <c r="D396" s="17">
        <v>3452.382180000002</v>
      </c>
      <c r="E396" s="7"/>
      <c r="F396" s="8"/>
      <c r="G396" s="8"/>
      <c r="H396" s="8"/>
    </row>
    <row r="397" spans="1:8" ht="15.75" customHeight="1" hidden="1" outlineLevel="1">
      <c r="A397" s="32" t="s">
        <v>31</v>
      </c>
      <c r="B397" s="32"/>
      <c r="C397" s="32"/>
      <c r="D397" s="17">
        <v>6924.16682</v>
      </c>
      <c r="E397" s="7"/>
      <c r="F397" s="8"/>
      <c r="G397" s="8"/>
      <c r="H397" s="8"/>
    </row>
    <row r="398" spans="1:8" ht="35.25" customHeight="1" hidden="1" outlineLevel="1">
      <c r="A398" s="31" t="s">
        <v>33</v>
      </c>
      <c r="B398" s="31"/>
      <c r="C398" s="31"/>
      <c r="D398" s="31"/>
      <c r="E398" s="31"/>
      <c r="F398" s="31"/>
      <c r="G398" s="31"/>
      <c r="H398" s="17">
        <v>433182.397</v>
      </c>
    </row>
    <row r="399" spans="1:8" ht="34.5" customHeight="1" hidden="1" outlineLevel="1">
      <c r="A399" s="31" t="s">
        <v>55</v>
      </c>
      <c r="B399" s="31"/>
      <c r="C399" s="31"/>
      <c r="D399" s="31"/>
      <c r="E399" s="31"/>
      <c r="F399" s="31"/>
      <c r="G399" s="31"/>
      <c r="H399" s="17">
        <v>11672.419</v>
      </c>
    </row>
    <row r="400" spans="1:8" ht="34.5" customHeight="1" hidden="1" outlineLevel="1">
      <c r="A400" s="31" t="s">
        <v>36</v>
      </c>
      <c r="B400" s="31"/>
      <c r="C400" s="31"/>
      <c r="D400" s="31"/>
      <c r="E400" s="31"/>
      <c r="F400" s="31"/>
      <c r="G400" s="31"/>
      <c r="H400" s="17">
        <f>E402+E403+E404+E405+E406</f>
        <v>148388.119</v>
      </c>
    </row>
    <row r="401" spans="1:8" ht="15" hidden="1" outlineLevel="1">
      <c r="A401" s="31" t="s">
        <v>20</v>
      </c>
      <c r="B401" s="31"/>
      <c r="C401" s="14"/>
      <c r="D401" s="14"/>
      <c r="E401" s="14"/>
      <c r="F401" s="14"/>
      <c r="G401" s="14"/>
      <c r="H401" s="23"/>
    </row>
    <row r="402" spans="1:20" s="8" customFormat="1" ht="15.75" customHeight="1" hidden="1" outlineLevel="1">
      <c r="A402" s="30" t="s">
        <v>37</v>
      </c>
      <c r="B402" s="30"/>
      <c r="C402" s="30"/>
      <c r="D402" s="30"/>
      <c r="E402" s="17">
        <v>10397.279000000002</v>
      </c>
      <c r="F402" s="7"/>
      <c r="I402" s="7"/>
      <c r="N402" s="7"/>
      <c r="O402" s="7"/>
      <c r="P402" s="7"/>
      <c r="Q402" s="7"/>
      <c r="R402" s="7"/>
      <c r="S402" s="7"/>
      <c r="T402" s="7"/>
    </row>
    <row r="403" spans="1:20" s="8" customFormat="1" ht="15.75" customHeight="1" hidden="1" outlineLevel="1">
      <c r="A403" s="30" t="s">
        <v>38</v>
      </c>
      <c r="B403" s="30"/>
      <c r="C403" s="30"/>
      <c r="D403" s="30"/>
      <c r="E403" s="21">
        <v>112885.90299999999</v>
      </c>
      <c r="F403" s="7"/>
      <c r="I403" s="7"/>
      <c r="N403" s="7"/>
      <c r="O403" s="7"/>
      <c r="P403" s="7"/>
      <c r="Q403" s="7"/>
      <c r="R403" s="7"/>
      <c r="S403" s="7"/>
      <c r="T403" s="7"/>
    </row>
    <row r="404" spans="1:20" s="8" customFormat="1" ht="15.75" customHeight="1" hidden="1" outlineLevel="1">
      <c r="A404" s="30" t="s">
        <v>39</v>
      </c>
      <c r="B404" s="30"/>
      <c r="C404" s="30"/>
      <c r="D404" s="30"/>
      <c r="E404" s="21">
        <v>25104.937</v>
      </c>
      <c r="F404" s="7"/>
      <c r="I404" s="7"/>
      <c r="N404" s="7"/>
      <c r="O404" s="7"/>
      <c r="P404" s="7"/>
      <c r="Q404" s="7"/>
      <c r="R404" s="7"/>
      <c r="S404" s="7"/>
      <c r="T404" s="7"/>
    </row>
    <row r="405" spans="1:20" s="8" customFormat="1" ht="15.75" customHeight="1" hidden="1" outlineLevel="1">
      <c r="A405" s="30" t="s">
        <v>40</v>
      </c>
      <c r="B405" s="30"/>
      <c r="C405" s="30"/>
      <c r="D405" s="30"/>
      <c r="E405" s="22">
        <v>0</v>
      </c>
      <c r="F405" s="7"/>
      <c r="I405" s="7"/>
      <c r="N405" s="7"/>
      <c r="O405" s="7"/>
      <c r="P405" s="7"/>
      <c r="Q405" s="7"/>
      <c r="R405" s="7"/>
      <c r="S405" s="7"/>
      <c r="T405" s="7"/>
    </row>
    <row r="406" spans="1:20" s="8" customFormat="1" ht="15.75" customHeight="1" hidden="1" outlineLevel="1">
      <c r="A406" s="30" t="s">
        <v>41</v>
      </c>
      <c r="B406" s="30"/>
      <c r="C406" s="30"/>
      <c r="D406" s="30"/>
      <c r="E406" s="22">
        <v>0</v>
      </c>
      <c r="F406" s="7"/>
      <c r="I406" s="7"/>
      <c r="N406" s="7"/>
      <c r="O406" s="7"/>
      <c r="P406" s="7"/>
      <c r="Q406" s="7"/>
      <c r="R406" s="7"/>
      <c r="S406" s="7"/>
      <c r="T406" s="7"/>
    </row>
    <row r="407" spans="1:20" s="8" customFormat="1" ht="31.5" customHeight="1" hidden="1" outlineLevel="1">
      <c r="A407" s="31" t="s">
        <v>42</v>
      </c>
      <c r="B407" s="31"/>
      <c r="C407" s="31"/>
      <c r="D407" s="31"/>
      <c r="E407" s="31"/>
      <c r="F407" s="31"/>
      <c r="G407" s="31"/>
      <c r="H407" s="17">
        <v>138030</v>
      </c>
      <c r="I407" s="7"/>
      <c r="N407" s="7"/>
      <c r="O407" s="7"/>
      <c r="P407" s="7"/>
      <c r="Q407" s="7"/>
      <c r="R407" s="7"/>
      <c r="S407" s="7"/>
      <c r="T407" s="7"/>
    </row>
    <row r="408" spans="1:20" s="8" customFormat="1" ht="34.5" customHeight="1" hidden="1" outlineLevel="1">
      <c r="A408" s="31" t="s">
        <v>43</v>
      </c>
      <c r="B408" s="31"/>
      <c r="C408" s="31"/>
      <c r="D408" s="31"/>
      <c r="E408" s="31"/>
      <c r="F408" s="31"/>
      <c r="G408" s="31"/>
      <c r="H408" s="12">
        <v>0</v>
      </c>
      <c r="I408" s="7"/>
      <c r="N408" s="7"/>
      <c r="O408" s="7"/>
      <c r="P408" s="7"/>
      <c r="Q408" s="7"/>
      <c r="R408" s="7"/>
      <c r="S408" s="7"/>
      <c r="T408" s="7"/>
    </row>
    <row r="409" ht="15" hidden="1" outlineLevel="1"/>
    <row r="410" spans="1:20" s="8" customFormat="1" ht="15" hidden="1" outlineLevel="1">
      <c r="A410" s="36" t="s">
        <v>65</v>
      </c>
      <c r="B410" s="36"/>
      <c r="C410" s="36"/>
      <c r="D410" s="36"/>
      <c r="E410" s="36"/>
      <c r="F410" s="36"/>
      <c r="G410" s="36"/>
      <c r="H410" s="36"/>
      <c r="I410" s="7"/>
      <c r="N410" s="7"/>
      <c r="O410" s="7"/>
      <c r="P410" s="7"/>
      <c r="Q410" s="7"/>
      <c r="R410" s="7"/>
      <c r="S410" s="7"/>
      <c r="T410" s="7"/>
    </row>
    <row r="411" spans="1:20" s="8" customFormat="1" ht="40.5" customHeight="1" hidden="1" outlineLevel="1">
      <c r="A411" s="35" t="s">
        <v>11</v>
      </c>
      <c r="B411" s="35"/>
      <c r="C411" s="35"/>
      <c r="D411" s="35"/>
      <c r="E411" s="35"/>
      <c r="F411" s="35"/>
      <c r="G411" s="35"/>
      <c r="H411" s="12">
        <f>ROUND(H414+H415*H416,2)</f>
        <v>1857.64</v>
      </c>
      <c r="I411" s="7"/>
      <c r="N411" s="7"/>
      <c r="O411" s="7"/>
      <c r="P411" s="7"/>
      <c r="Q411" s="7"/>
      <c r="R411" s="7"/>
      <c r="S411" s="7"/>
      <c r="T411" s="7"/>
    </row>
    <row r="412" spans="1:20" s="8" customFormat="1" ht="15" hidden="1" outlineLevel="1">
      <c r="A412" s="7"/>
      <c r="B412" s="7"/>
      <c r="C412" s="13"/>
      <c r="D412" s="13"/>
      <c r="E412" s="13"/>
      <c r="F412" s="7"/>
      <c r="G412" s="4"/>
      <c r="H412" s="7"/>
      <c r="I412" s="7"/>
      <c r="N412" s="7"/>
      <c r="O412" s="7"/>
      <c r="P412" s="7"/>
      <c r="Q412" s="7"/>
      <c r="R412" s="7"/>
      <c r="S412" s="7"/>
      <c r="T412" s="7"/>
    </row>
    <row r="413" spans="1:20" s="8" customFormat="1" ht="33.75" customHeight="1" hidden="1" outlineLevel="1">
      <c r="A413" s="35" t="s">
        <v>12</v>
      </c>
      <c r="B413" s="35"/>
      <c r="C413" s="35"/>
      <c r="D413" s="35"/>
      <c r="E413" s="35"/>
      <c r="F413" s="35"/>
      <c r="G413" s="35"/>
      <c r="H413" s="35"/>
      <c r="I413" s="7"/>
      <c r="N413" s="7"/>
      <c r="O413" s="7"/>
      <c r="P413" s="7"/>
      <c r="Q413" s="7"/>
      <c r="R413" s="7"/>
      <c r="S413" s="7"/>
      <c r="T413" s="7"/>
    </row>
    <row r="414" spans="1:20" s="8" customFormat="1" ht="21.75" customHeight="1" hidden="1" outlineLevel="1">
      <c r="A414" s="34" t="s">
        <v>13</v>
      </c>
      <c r="B414" s="34"/>
      <c r="C414" s="34"/>
      <c r="D414" s="34"/>
      <c r="E414" s="34"/>
      <c r="F414" s="34"/>
      <c r="G414" s="34"/>
      <c r="H414" s="12">
        <v>958.84</v>
      </c>
      <c r="I414" s="7"/>
      <c r="N414" s="7"/>
      <c r="O414" s="7"/>
      <c r="P414" s="7"/>
      <c r="Q414" s="7"/>
      <c r="R414" s="7"/>
      <c r="S414" s="7"/>
      <c r="T414" s="7"/>
    </row>
    <row r="415" spans="1:20" s="8" customFormat="1" ht="25.5" customHeight="1" hidden="1" outlineLevel="1">
      <c r="A415" s="34" t="s">
        <v>14</v>
      </c>
      <c r="B415" s="34"/>
      <c r="C415" s="34"/>
      <c r="D415" s="34"/>
      <c r="E415" s="34"/>
      <c r="F415" s="34"/>
      <c r="G415" s="34"/>
      <c r="H415" s="12">
        <v>619774.42</v>
      </c>
      <c r="I415" s="7"/>
      <c r="N415" s="7"/>
      <c r="O415" s="7"/>
      <c r="P415" s="7"/>
      <c r="Q415" s="7"/>
      <c r="R415" s="7"/>
      <c r="S415" s="7"/>
      <c r="T415" s="7"/>
    </row>
    <row r="416" spans="1:20" s="8" customFormat="1" ht="35.25" customHeight="1" hidden="1" outlineLevel="1">
      <c r="A416" s="34" t="s">
        <v>15</v>
      </c>
      <c r="B416" s="34"/>
      <c r="C416" s="34"/>
      <c r="D416" s="34"/>
      <c r="E416" s="34"/>
      <c r="F416" s="34"/>
      <c r="G416" s="34"/>
      <c r="H416" s="15">
        <f>(H417+H418-(H419+H426))/(H436+H437-(H438+H445))</f>
        <v>0.0014502079680517952</v>
      </c>
      <c r="I416" s="7"/>
      <c r="K416" s="20"/>
      <c r="L416" s="20"/>
      <c r="N416" s="7"/>
      <c r="O416" s="7"/>
      <c r="P416" s="7"/>
      <c r="Q416" s="7"/>
      <c r="R416" s="7"/>
      <c r="S416" s="7"/>
      <c r="T416" s="7"/>
    </row>
    <row r="417" spans="1:20" s="8" customFormat="1" ht="24.75" customHeight="1" hidden="1" outlineLevel="1">
      <c r="A417" s="34" t="s">
        <v>16</v>
      </c>
      <c r="B417" s="34"/>
      <c r="C417" s="34"/>
      <c r="D417" s="34"/>
      <c r="E417" s="34"/>
      <c r="F417" s="34"/>
      <c r="G417" s="34"/>
      <c r="H417" s="17">
        <v>708.712</v>
      </c>
      <c r="I417" s="7"/>
      <c r="K417" s="20"/>
      <c r="L417" s="20"/>
      <c r="N417" s="7"/>
      <c r="O417" s="7"/>
      <c r="P417" s="7"/>
      <c r="Q417" s="7"/>
      <c r="R417" s="7"/>
      <c r="S417" s="7"/>
      <c r="T417" s="7"/>
    </row>
    <row r="418" spans="1:8" ht="35.25" customHeight="1" hidden="1" outlineLevel="1">
      <c r="A418" s="34" t="s">
        <v>17</v>
      </c>
      <c r="B418" s="34"/>
      <c r="C418" s="34"/>
      <c r="D418" s="34"/>
      <c r="E418" s="34"/>
      <c r="F418" s="34"/>
      <c r="G418" s="34"/>
      <c r="H418" s="17">
        <v>11.136999999999999</v>
      </c>
    </row>
    <row r="419" spans="1:8" ht="36.75" customHeight="1" hidden="1" outlineLevel="1">
      <c r="A419" s="34" t="s">
        <v>18</v>
      </c>
      <c r="B419" s="34"/>
      <c r="C419" s="34"/>
      <c r="D419" s="34"/>
      <c r="E419" s="34"/>
      <c r="F419" s="34"/>
      <c r="G419" s="34"/>
      <c r="H419" s="17">
        <f>E421+E422+E423+E424+E425</f>
        <v>276.33626674777406</v>
      </c>
    </row>
    <row r="420" spans="1:8" ht="15" hidden="1" outlineLevel="1">
      <c r="A420" s="34" t="s">
        <v>20</v>
      </c>
      <c r="B420" s="34"/>
      <c r="C420" s="14"/>
      <c r="D420" s="14"/>
      <c r="E420" s="14"/>
      <c r="F420" s="14"/>
      <c r="G420" s="14"/>
      <c r="H420" s="19"/>
    </row>
    <row r="421" spans="1:8" ht="15.75" customHeight="1" hidden="1" outlineLevel="1">
      <c r="A421" s="30" t="s">
        <v>21</v>
      </c>
      <c r="B421" s="30"/>
      <c r="C421" s="30"/>
      <c r="D421" s="30"/>
      <c r="E421" s="17">
        <v>23.674228447774</v>
      </c>
      <c r="G421" s="8"/>
      <c r="H421" s="8"/>
    </row>
    <row r="422" spans="1:8" ht="15.75" customHeight="1" hidden="1" outlineLevel="1">
      <c r="A422" s="30" t="s">
        <v>22</v>
      </c>
      <c r="B422" s="30"/>
      <c r="C422" s="30"/>
      <c r="D422" s="30"/>
      <c r="E422" s="21">
        <v>217.63924450000002</v>
      </c>
      <c r="G422" s="8"/>
      <c r="H422" s="8"/>
    </row>
    <row r="423" spans="1:8" ht="15.75" customHeight="1" hidden="1" outlineLevel="1">
      <c r="A423" s="30" t="s">
        <v>23</v>
      </c>
      <c r="B423" s="30"/>
      <c r="C423" s="30"/>
      <c r="D423" s="30"/>
      <c r="E423" s="21">
        <v>35.02279380000002</v>
      </c>
      <c r="G423" s="8"/>
      <c r="H423" s="8"/>
    </row>
    <row r="424" spans="1:8" ht="15.75" customHeight="1" hidden="1" outlineLevel="1">
      <c r="A424" s="30" t="s">
        <v>24</v>
      </c>
      <c r="B424" s="30"/>
      <c r="C424" s="30"/>
      <c r="D424" s="30"/>
      <c r="E424" s="22">
        <v>0</v>
      </c>
      <c r="G424" s="8"/>
      <c r="H424" s="8"/>
    </row>
    <row r="425" spans="1:8" ht="15.75" customHeight="1" hidden="1" outlineLevel="1">
      <c r="A425" s="30" t="s">
        <v>25</v>
      </c>
      <c r="B425" s="30"/>
      <c r="C425" s="30"/>
      <c r="D425" s="30"/>
      <c r="E425" s="22">
        <v>0</v>
      </c>
      <c r="G425" s="8"/>
      <c r="H425" s="8"/>
    </row>
    <row r="426" spans="1:8" ht="24" customHeight="1" hidden="1" outlineLevel="1">
      <c r="A426" s="31" t="s">
        <v>26</v>
      </c>
      <c r="B426" s="31"/>
      <c r="C426" s="31"/>
      <c r="D426" s="31"/>
      <c r="E426" s="31"/>
      <c r="F426" s="31"/>
      <c r="G426" s="31"/>
      <c r="H426" s="17">
        <v>237.63</v>
      </c>
    </row>
    <row r="427" spans="1:8" ht="33" customHeight="1" hidden="1" outlineLevel="1">
      <c r="A427" s="31" t="s">
        <v>27</v>
      </c>
      <c r="B427" s="31"/>
      <c r="C427" s="31"/>
      <c r="D427" s="31"/>
      <c r="E427" s="31"/>
      <c r="F427" s="31"/>
      <c r="G427" s="31"/>
      <c r="H427" s="21">
        <f>D429+D433</f>
        <v>9842.686999999998</v>
      </c>
    </row>
    <row r="428" spans="1:8" ht="15" hidden="1" outlineLevel="1">
      <c r="A428" s="31" t="s">
        <v>20</v>
      </c>
      <c r="B428" s="31"/>
      <c r="C428" s="14"/>
      <c r="D428" s="14"/>
      <c r="E428" s="14"/>
      <c r="F428" s="14"/>
      <c r="G428" s="14"/>
      <c r="H428" s="23"/>
    </row>
    <row r="429" spans="1:8" ht="15.75" customHeight="1" hidden="1" outlineLevel="1">
      <c r="A429" s="33" t="s">
        <v>28</v>
      </c>
      <c r="B429" s="33"/>
      <c r="C429" s="33"/>
      <c r="D429" s="17">
        <f>D430+D431+D432</f>
        <v>9.658000000000001</v>
      </c>
      <c r="E429" s="7"/>
      <c r="F429" s="8"/>
      <c r="G429" s="8"/>
      <c r="H429" s="8"/>
    </row>
    <row r="430" spans="1:8" ht="15.75" customHeight="1" hidden="1" outlineLevel="1">
      <c r="A430" s="32" t="s">
        <v>29</v>
      </c>
      <c r="B430" s="32"/>
      <c r="C430" s="32"/>
      <c r="D430" s="17">
        <v>1.5190000000000001</v>
      </c>
      <c r="E430" s="7"/>
      <c r="F430" s="8"/>
      <c r="G430" s="8"/>
      <c r="H430" s="8"/>
    </row>
    <row r="431" spans="1:8" ht="15.75" customHeight="1" hidden="1" outlineLevel="1">
      <c r="A431" s="32" t="s">
        <v>30</v>
      </c>
      <c r="B431" s="32"/>
      <c r="C431" s="32"/>
      <c r="D431" s="17">
        <v>5.051</v>
      </c>
      <c r="E431" s="7"/>
      <c r="F431" s="8"/>
      <c r="G431" s="8"/>
      <c r="H431" s="8"/>
    </row>
    <row r="432" spans="1:8" ht="15.75" customHeight="1" hidden="1" outlineLevel="1">
      <c r="A432" s="32" t="s">
        <v>31</v>
      </c>
      <c r="B432" s="32"/>
      <c r="C432" s="32"/>
      <c r="D432" s="17">
        <v>3.088</v>
      </c>
      <c r="E432" s="7"/>
      <c r="F432" s="8"/>
      <c r="G432" s="8"/>
      <c r="H432" s="8"/>
    </row>
    <row r="433" spans="1:8" ht="15.75" customHeight="1" hidden="1" outlineLevel="1">
      <c r="A433" s="33" t="s">
        <v>32</v>
      </c>
      <c r="B433" s="33"/>
      <c r="C433" s="33"/>
      <c r="D433" s="17">
        <f>D434+D435</f>
        <v>9833.028999999999</v>
      </c>
      <c r="E433" s="7"/>
      <c r="F433" s="8"/>
      <c r="G433" s="8"/>
      <c r="H433" s="8"/>
    </row>
    <row r="434" spans="1:20" s="8" customFormat="1" ht="15.75" customHeight="1" hidden="1" outlineLevel="1">
      <c r="A434" s="32" t="s">
        <v>29</v>
      </c>
      <c r="B434" s="32"/>
      <c r="C434" s="32"/>
      <c r="D434" s="17">
        <v>3008.2939999999994</v>
      </c>
      <c r="E434" s="7"/>
      <c r="I434" s="7"/>
      <c r="N434" s="7"/>
      <c r="O434" s="7"/>
      <c r="P434" s="7"/>
      <c r="Q434" s="7"/>
      <c r="R434" s="7"/>
      <c r="S434" s="7"/>
      <c r="T434" s="7"/>
    </row>
    <row r="435" spans="1:20" s="8" customFormat="1" ht="15.75" customHeight="1" hidden="1" outlineLevel="1">
      <c r="A435" s="32" t="s">
        <v>31</v>
      </c>
      <c r="B435" s="32"/>
      <c r="C435" s="32"/>
      <c r="D435" s="17">
        <v>6824.735</v>
      </c>
      <c r="E435" s="7"/>
      <c r="I435" s="7"/>
      <c r="N435" s="7"/>
      <c r="O435" s="7"/>
      <c r="P435" s="7"/>
      <c r="Q435" s="7"/>
      <c r="R435" s="7"/>
      <c r="S435" s="7"/>
      <c r="T435" s="7"/>
    </row>
    <row r="436" spans="1:20" s="8" customFormat="1" ht="35.25" customHeight="1" hidden="1" outlineLevel="1">
      <c r="A436" s="31" t="s">
        <v>33</v>
      </c>
      <c r="B436" s="31"/>
      <c r="C436" s="31"/>
      <c r="D436" s="31"/>
      <c r="E436" s="31"/>
      <c r="F436" s="31"/>
      <c r="G436" s="31"/>
      <c r="H436" s="17">
        <v>408835.397</v>
      </c>
      <c r="I436" s="7"/>
      <c r="N436" s="7"/>
      <c r="O436" s="7"/>
      <c r="P436" s="7"/>
      <c r="Q436" s="7"/>
      <c r="R436" s="7"/>
      <c r="S436" s="7"/>
      <c r="T436" s="7"/>
    </row>
    <row r="437" spans="1:20" s="8" customFormat="1" ht="34.5" customHeight="1" hidden="1" outlineLevel="1">
      <c r="A437" s="31" t="s">
        <v>55</v>
      </c>
      <c r="B437" s="31"/>
      <c r="C437" s="31"/>
      <c r="D437" s="31"/>
      <c r="E437" s="31"/>
      <c r="F437" s="31"/>
      <c r="G437" s="31"/>
      <c r="H437" s="17">
        <v>8434.338</v>
      </c>
      <c r="I437" s="7"/>
      <c r="N437" s="7"/>
      <c r="O437" s="7"/>
      <c r="P437" s="7"/>
      <c r="Q437" s="7"/>
      <c r="R437" s="7"/>
      <c r="S437" s="7"/>
      <c r="T437" s="7"/>
    </row>
    <row r="438" spans="1:20" s="8" customFormat="1" ht="34.5" customHeight="1" hidden="1" outlineLevel="1">
      <c r="A438" s="31" t="s">
        <v>36</v>
      </c>
      <c r="B438" s="31"/>
      <c r="C438" s="31"/>
      <c r="D438" s="31"/>
      <c r="E438" s="31"/>
      <c r="F438" s="31"/>
      <c r="G438" s="31"/>
      <c r="H438" s="17">
        <f>E440+E441+E442+E443+E444</f>
        <v>141632.005</v>
      </c>
      <c r="I438" s="7"/>
      <c r="N438" s="7"/>
      <c r="O438" s="7"/>
      <c r="P438" s="7"/>
      <c r="Q438" s="7"/>
      <c r="R438" s="7"/>
      <c r="S438" s="7"/>
      <c r="T438" s="7"/>
    </row>
    <row r="439" spans="1:20" s="8" customFormat="1" ht="15" hidden="1" outlineLevel="1">
      <c r="A439" s="31" t="s">
        <v>20</v>
      </c>
      <c r="B439" s="31"/>
      <c r="C439" s="14"/>
      <c r="D439" s="14"/>
      <c r="E439" s="14"/>
      <c r="F439" s="14"/>
      <c r="G439" s="14"/>
      <c r="H439" s="23"/>
      <c r="I439" s="7"/>
      <c r="N439" s="7"/>
      <c r="O439" s="7"/>
      <c r="P439" s="7"/>
      <c r="Q439" s="7"/>
      <c r="R439" s="7"/>
      <c r="S439" s="7"/>
      <c r="T439" s="7"/>
    </row>
    <row r="440" spans="1:20" s="8" customFormat="1" ht="15.75" customHeight="1" hidden="1" outlineLevel="1">
      <c r="A440" s="30" t="s">
        <v>37</v>
      </c>
      <c r="B440" s="30"/>
      <c r="C440" s="30"/>
      <c r="D440" s="30"/>
      <c r="E440" s="17">
        <v>9842.686999999998</v>
      </c>
      <c r="F440" s="7"/>
      <c r="I440" s="7"/>
      <c r="N440" s="7"/>
      <c r="O440" s="7"/>
      <c r="P440" s="7"/>
      <c r="Q440" s="7"/>
      <c r="R440" s="7"/>
      <c r="S440" s="7"/>
      <c r="T440" s="7"/>
    </row>
    <row r="441" spans="1:20" s="8" customFormat="1" ht="15.75" customHeight="1" hidden="1" outlineLevel="1">
      <c r="A441" s="30" t="s">
        <v>38</v>
      </c>
      <c r="B441" s="30"/>
      <c r="C441" s="30"/>
      <c r="D441" s="30"/>
      <c r="E441" s="21">
        <v>109167.85600000001</v>
      </c>
      <c r="F441" s="7"/>
      <c r="I441" s="7"/>
      <c r="N441" s="7"/>
      <c r="O441" s="7"/>
      <c r="P441" s="7"/>
      <c r="Q441" s="7"/>
      <c r="R441" s="7"/>
      <c r="S441" s="7"/>
      <c r="T441" s="7"/>
    </row>
    <row r="442" spans="1:20" s="8" customFormat="1" ht="15.75" customHeight="1" hidden="1" outlineLevel="1">
      <c r="A442" s="30" t="s">
        <v>39</v>
      </c>
      <c r="B442" s="30"/>
      <c r="C442" s="30"/>
      <c r="D442" s="30"/>
      <c r="E442" s="21">
        <v>22621.462</v>
      </c>
      <c r="F442" s="7"/>
      <c r="I442" s="7"/>
      <c r="N442" s="7"/>
      <c r="O442" s="7"/>
      <c r="P442" s="7"/>
      <c r="Q442" s="7"/>
      <c r="R442" s="7"/>
      <c r="S442" s="7"/>
      <c r="T442" s="7"/>
    </row>
    <row r="443" spans="1:20" s="8" customFormat="1" ht="15.75" customHeight="1" hidden="1" outlineLevel="1">
      <c r="A443" s="30" t="s">
        <v>40</v>
      </c>
      <c r="B443" s="30"/>
      <c r="C443" s="30"/>
      <c r="D443" s="30"/>
      <c r="E443" s="22">
        <v>0</v>
      </c>
      <c r="F443" s="7"/>
      <c r="I443" s="7"/>
      <c r="N443" s="7"/>
      <c r="O443" s="7"/>
      <c r="P443" s="7"/>
      <c r="Q443" s="7"/>
      <c r="R443" s="7"/>
      <c r="S443" s="7"/>
      <c r="T443" s="7"/>
    </row>
    <row r="444" spans="1:20" s="8" customFormat="1" ht="15.75" customHeight="1" hidden="1" outlineLevel="1">
      <c r="A444" s="30" t="s">
        <v>41</v>
      </c>
      <c r="B444" s="30"/>
      <c r="C444" s="30"/>
      <c r="D444" s="30"/>
      <c r="E444" s="22">
        <v>0</v>
      </c>
      <c r="F444" s="7"/>
      <c r="I444" s="7"/>
      <c r="N444" s="7"/>
      <c r="O444" s="7"/>
      <c r="P444" s="7"/>
      <c r="Q444" s="7"/>
      <c r="R444" s="7"/>
      <c r="S444" s="7"/>
      <c r="T444" s="7"/>
    </row>
    <row r="445" spans="1:20" s="8" customFormat="1" ht="31.5" customHeight="1" hidden="1" outlineLevel="1">
      <c r="A445" s="31" t="s">
        <v>42</v>
      </c>
      <c r="B445" s="31"/>
      <c r="C445" s="31"/>
      <c r="D445" s="31"/>
      <c r="E445" s="31"/>
      <c r="F445" s="31"/>
      <c r="G445" s="31"/>
      <c r="H445" s="17">
        <v>133670</v>
      </c>
      <c r="I445" s="7"/>
      <c r="N445" s="7"/>
      <c r="O445" s="7"/>
      <c r="P445" s="7"/>
      <c r="Q445" s="7"/>
      <c r="R445" s="7"/>
      <c r="S445" s="7"/>
      <c r="T445" s="7"/>
    </row>
    <row r="446" spans="1:20" s="8" customFormat="1" ht="34.5" customHeight="1" hidden="1" outlineLevel="1">
      <c r="A446" s="31" t="s">
        <v>43</v>
      </c>
      <c r="B446" s="31"/>
      <c r="C446" s="31"/>
      <c r="D446" s="31"/>
      <c r="E446" s="31"/>
      <c r="F446" s="31"/>
      <c r="G446" s="31"/>
      <c r="H446" s="12">
        <v>0</v>
      </c>
      <c r="I446" s="7"/>
      <c r="N446" s="7"/>
      <c r="O446" s="7"/>
      <c r="P446" s="7"/>
      <c r="Q446" s="7"/>
      <c r="R446" s="7"/>
      <c r="S446" s="7"/>
      <c r="T446" s="7"/>
    </row>
    <row r="447" ht="15" hidden="1" outlineLevel="1"/>
    <row r="448" spans="1:20" s="8" customFormat="1" ht="15" hidden="1" outlineLevel="1">
      <c r="A448" s="36" t="s">
        <v>66</v>
      </c>
      <c r="B448" s="36"/>
      <c r="C448" s="36"/>
      <c r="D448" s="36"/>
      <c r="E448" s="36"/>
      <c r="F448" s="36"/>
      <c r="G448" s="36"/>
      <c r="H448" s="36"/>
      <c r="I448" s="7"/>
      <c r="N448" s="7"/>
      <c r="O448" s="7"/>
      <c r="P448" s="7"/>
      <c r="Q448" s="7"/>
      <c r="R448" s="7"/>
      <c r="S448" s="7"/>
      <c r="T448" s="7"/>
    </row>
    <row r="449" spans="1:20" s="8" customFormat="1" ht="40.5" customHeight="1" hidden="1" outlineLevel="1">
      <c r="A449" s="35" t="s">
        <v>11</v>
      </c>
      <c r="B449" s="35"/>
      <c r="C449" s="35"/>
      <c r="D449" s="35"/>
      <c r="E449" s="35"/>
      <c r="F449" s="35"/>
      <c r="G449" s="35"/>
      <c r="H449" s="12">
        <f>ROUND(H452+H453*H454,2)</f>
        <v>1853.45</v>
      </c>
      <c r="I449" s="7"/>
      <c r="N449" s="7"/>
      <c r="O449" s="7"/>
      <c r="P449" s="7"/>
      <c r="Q449" s="7"/>
      <c r="R449" s="7"/>
      <c r="S449" s="7"/>
      <c r="T449" s="7"/>
    </row>
    <row r="450" spans="1:20" s="8" customFormat="1" ht="15" hidden="1" outlineLevel="1">
      <c r="A450" s="7"/>
      <c r="B450" s="7"/>
      <c r="C450" s="13"/>
      <c r="D450" s="13"/>
      <c r="E450" s="13"/>
      <c r="F450" s="7"/>
      <c r="G450" s="4"/>
      <c r="H450" s="7"/>
      <c r="I450" s="7"/>
      <c r="N450" s="7"/>
      <c r="O450" s="7"/>
      <c r="P450" s="7"/>
      <c r="Q450" s="7"/>
      <c r="R450" s="7"/>
      <c r="S450" s="7"/>
      <c r="T450" s="7"/>
    </row>
    <row r="451" spans="1:20" s="8" customFormat="1" ht="33.75" customHeight="1" hidden="1" outlineLevel="1">
      <c r="A451" s="35" t="s">
        <v>12</v>
      </c>
      <c r="B451" s="35"/>
      <c r="C451" s="35"/>
      <c r="D451" s="35"/>
      <c r="E451" s="35"/>
      <c r="F451" s="35"/>
      <c r="G451" s="35"/>
      <c r="H451" s="35"/>
      <c r="I451" s="7"/>
      <c r="N451" s="7"/>
      <c r="O451" s="7"/>
      <c r="P451" s="7"/>
      <c r="Q451" s="7"/>
      <c r="R451" s="7"/>
      <c r="S451" s="7"/>
      <c r="T451" s="7"/>
    </row>
    <row r="452" spans="1:20" s="8" customFormat="1" ht="21.75" customHeight="1" hidden="1" outlineLevel="1">
      <c r="A452" s="34" t="s">
        <v>13</v>
      </c>
      <c r="B452" s="34"/>
      <c r="C452" s="34"/>
      <c r="D452" s="34"/>
      <c r="E452" s="34"/>
      <c r="F452" s="34"/>
      <c r="G452" s="34"/>
      <c r="H452" s="12">
        <v>959.5</v>
      </c>
      <c r="I452" s="7"/>
      <c r="N452" s="7"/>
      <c r="O452" s="7"/>
      <c r="P452" s="7"/>
      <c r="Q452" s="7"/>
      <c r="R452" s="7"/>
      <c r="S452" s="7"/>
      <c r="T452" s="7"/>
    </row>
    <row r="453" spans="1:20" s="8" customFormat="1" ht="25.5" customHeight="1" hidden="1" outlineLevel="1">
      <c r="A453" s="34" t="s">
        <v>14</v>
      </c>
      <c r="B453" s="34"/>
      <c r="C453" s="34"/>
      <c r="D453" s="34"/>
      <c r="E453" s="34"/>
      <c r="F453" s="34"/>
      <c r="G453" s="34"/>
      <c r="H453" s="12">
        <v>618378.82</v>
      </c>
      <c r="I453" s="7"/>
      <c r="N453" s="7"/>
      <c r="O453" s="7"/>
      <c r="P453" s="7"/>
      <c r="Q453" s="7"/>
      <c r="R453" s="7"/>
      <c r="S453" s="7"/>
      <c r="T453" s="7"/>
    </row>
    <row r="454" spans="1:20" s="8" customFormat="1" ht="35.25" customHeight="1" hidden="1" outlineLevel="1">
      <c r="A454" s="34" t="s">
        <v>15</v>
      </c>
      <c r="B454" s="34"/>
      <c r="C454" s="34"/>
      <c r="D454" s="34"/>
      <c r="E454" s="34"/>
      <c r="F454" s="34"/>
      <c r="G454" s="34"/>
      <c r="H454" s="15">
        <f>(H455+H456-(H457+H464))/(H474+H475-(H476+H483))</f>
        <v>0.0014456388129417844</v>
      </c>
      <c r="I454" s="7"/>
      <c r="K454" s="20"/>
      <c r="L454" s="20"/>
      <c r="N454" s="7"/>
      <c r="O454" s="7"/>
      <c r="P454" s="7"/>
      <c r="Q454" s="7"/>
      <c r="R454" s="7"/>
      <c r="S454" s="7"/>
      <c r="T454" s="7"/>
    </row>
    <row r="455" spans="1:20" s="8" customFormat="1" ht="24.75" customHeight="1" hidden="1" outlineLevel="1">
      <c r="A455" s="34" t="s">
        <v>16</v>
      </c>
      <c r="B455" s="34"/>
      <c r="C455" s="34"/>
      <c r="D455" s="34"/>
      <c r="E455" s="34"/>
      <c r="F455" s="34"/>
      <c r="G455" s="34"/>
      <c r="H455" s="17">
        <v>696.114</v>
      </c>
      <c r="I455" s="7"/>
      <c r="K455" s="20"/>
      <c r="L455" s="20"/>
      <c r="N455" s="7"/>
      <c r="O455" s="7"/>
      <c r="P455" s="7"/>
      <c r="Q455" s="7"/>
      <c r="R455" s="7"/>
      <c r="S455" s="7"/>
      <c r="T455" s="7"/>
    </row>
    <row r="456" spans="1:20" s="8" customFormat="1" ht="35.25" customHeight="1" hidden="1" outlineLevel="1">
      <c r="A456" s="34" t="s">
        <v>17</v>
      </c>
      <c r="B456" s="34"/>
      <c r="C456" s="34"/>
      <c r="D456" s="34"/>
      <c r="E456" s="34"/>
      <c r="F456" s="34"/>
      <c r="G456" s="34"/>
      <c r="H456" s="17">
        <v>8.488</v>
      </c>
      <c r="I456" s="7"/>
      <c r="N456" s="7"/>
      <c r="O456" s="7"/>
      <c r="P456" s="7"/>
      <c r="Q456" s="7"/>
      <c r="R456" s="7"/>
      <c r="S456" s="7"/>
      <c r="T456" s="7"/>
    </row>
    <row r="457" spans="1:20" s="8" customFormat="1" ht="36.75" customHeight="1" hidden="1" outlineLevel="1">
      <c r="A457" s="34" t="s">
        <v>18</v>
      </c>
      <c r="B457" s="34"/>
      <c r="C457" s="34"/>
      <c r="D457" s="34"/>
      <c r="E457" s="34"/>
      <c r="F457" s="34"/>
      <c r="G457" s="34"/>
      <c r="H457" s="17">
        <f>E459+E460+E461+E462+E463</f>
        <v>290.1132796877424</v>
      </c>
      <c r="I457" s="7"/>
      <c r="N457" s="7"/>
      <c r="O457" s="7"/>
      <c r="P457" s="7"/>
      <c r="Q457" s="7"/>
      <c r="R457" s="7"/>
      <c r="S457" s="7"/>
      <c r="T457" s="7"/>
    </row>
    <row r="458" spans="1:20" s="8" customFormat="1" ht="15" hidden="1" outlineLevel="1">
      <c r="A458" s="34" t="s">
        <v>20</v>
      </c>
      <c r="B458" s="34"/>
      <c r="C458" s="14"/>
      <c r="D458" s="14"/>
      <c r="E458" s="14"/>
      <c r="F458" s="14"/>
      <c r="G458" s="14"/>
      <c r="H458" s="19"/>
      <c r="I458" s="7"/>
      <c r="N458" s="7"/>
      <c r="O458" s="7"/>
      <c r="P458" s="7"/>
      <c r="Q458" s="7"/>
      <c r="R458" s="7"/>
      <c r="S458" s="7"/>
      <c r="T458" s="7"/>
    </row>
    <row r="459" spans="1:20" s="8" customFormat="1" ht="15.75" customHeight="1" hidden="1" outlineLevel="1">
      <c r="A459" s="30" t="s">
        <v>21</v>
      </c>
      <c r="B459" s="30"/>
      <c r="C459" s="30"/>
      <c r="D459" s="30"/>
      <c r="E459" s="17">
        <v>22.45021588774242</v>
      </c>
      <c r="F459" s="7"/>
      <c r="I459" s="7"/>
      <c r="N459" s="7"/>
      <c r="O459" s="7"/>
      <c r="P459" s="7"/>
      <c r="Q459" s="7"/>
      <c r="R459" s="7"/>
      <c r="S459" s="7"/>
      <c r="T459" s="7"/>
    </row>
    <row r="460" spans="1:20" s="8" customFormat="1" ht="15.75" customHeight="1" hidden="1" outlineLevel="1">
      <c r="A460" s="30" t="s">
        <v>22</v>
      </c>
      <c r="B460" s="30"/>
      <c r="C460" s="30"/>
      <c r="D460" s="30"/>
      <c r="E460" s="21">
        <v>228.61844019999998</v>
      </c>
      <c r="F460" s="7"/>
      <c r="I460" s="7"/>
      <c r="N460" s="7"/>
      <c r="O460" s="7"/>
      <c r="P460" s="7"/>
      <c r="Q460" s="7"/>
      <c r="R460" s="7"/>
      <c r="S460" s="7"/>
      <c r="T460" s="7"/>
    </row>
    <row r="461" spans="1:20" s="8" customFormat="1" ht="15.75" customHeight="1" hidden="1" outlineLevel="1">
      <c r="A461" s="30" t="s">
        <v>23</v>
      </c>
      <c r="B461" s="30"/>
      <c r="C461" s="30"/>
      <c r="D461" s="30"/>
      <c r="E461" s="21">
        <v>39.0446236</v>
      </c>
      <c r="F461" s="7"/>
      <c r="I461" s="7"/>
      <c r="N461" s="7"/>
      <c r="O461" s="7"/>
      <c r="P461" s="7"/>
      <c r="Q461" s="7"/>
      <c r="R461" s="7"/>
      <c r="S461" s="7"/>
      <c r="T461" s="7"/>
    </row>
    <row r="462" spans="1:20" s="8" customFormat="1" ht="15.75" customHeight="1" hidden="1" outlineLevel="1">
      <c r="A462" s="30" t="s">
        <v>24</v>
      </c>
      <c r="B462" s="30"/>
      <c r="C462" s="30"/>
      <c r="D462" s="30"/>
      <c r="E462" s="22">
        <v>0</v>
      </c>
      <c r="F462" s="7"/>
      <c r="I462" s="7"/>
      <c r="N462" s="7"/>
      <c r="O462" s="7"/>
      <c r="P462" s="7"/>
      <c r="Q462" s="7"/>
      <c r="R462" s="7"/>
      <c r="S462" s="7"/>
      <c r="T462" s="7"/>
    </row>
    <row r="463" spans="1:20" s="8" customFormat="1" ht="15.75" customHeight="1" hidden="1" outlineLevel="1">
      <c r="A463" s="30" t="s">
        <v>25</v>
      </c>
      <c r="B463" s="30"/>
      <c r="C463" s="30"/>
      <c r="D463" s="30"/>
      <c r="E463" s="22">
        <v>0</v>
      </c>
      <c r="F463" s="7"/>
      <c r="I463" s="7"/>
      <c r="N463" s="7"/>
      <c r="O463" s="7"/>
      <c r="P463" s="7"/>
      <c r="Q463" s="7"/>
      <c r="R463" s="7"/>
      <c r="S463" s="7"/>
      <c r="T463" s="7"/>
    </row>
    <row r="464" spans="1:20" s="8" customFormat="1" ht="24" customHeight="1" hidden="1" outlineLevel="1">
      <c r="A464" s="31" t="s">
        <v>26</v>
      </c>
      <c r="B464" s="31"/>
      <c r="C464" s="31"/>
      <c r="D464" s="31"/>
      <c r="E464" s="31"/>
      <c r="F464" s="31"/>
      <c r="G464" s="31"/>
      <c r="H464" s="17">
        <v>220.54</v>
      </c>
      <c r="I464" s="7"/>
      <c r="N464" s="7"/>
      <c r="O464" s="7"/>
      <c r="P464" s="7"/>
      <c r="Q464" s="7"/>
      <c r="R464" s="7"/>
      <c r="S464" s="7"/>
      <c r="T464" s="7"/>
    </row>
    <row r="465" spans="1:20" s="8" customFormat="1" ht="33" customHeight="1" hidden="1" outlineLevel="1">
      <c r="A465" s="31" t="s">
        <v>27</v>
      </c>
      <c r="B465" s="31"/>
      <c r="C465" s="31"/>
      <c r="D465" s="31"/>
      <c r="E465" s="31"/>
      <c r="F465" s="31"/>
      <c r="G465" s="31"/>
      <c r="H465" s="21">
        <f>D467+D471</f>
        <v>9483.351999999995</v>
      </c>
      <c r="I465" s="7"/>
      <c r="N465" s="7"/>
      <c r="O465" s="7"/>
      <c r="P465" s="7"/>
      <c r="Q465" s="7"/>
      <c r="R465" s="7"/>
      <c r="S465" s="7"/>
      <c r="T465" s="7"/>
    </row>
    <row r="466" spans="1:8" ht="15" hidden="1" outlineLevel="1">
      <c r="A466" s="31" t="s">
        <v>20</v>
      </c>
      <c r="B466" s="31"/>
      <c r="C466" s="14"/>
      <c r="D466" s="14"/>
      <c r="E466" s="14"/>
      <c r="F466" s="14"/>
      <c r="G466" s="14"/>
      <c r="H466" s="23"/>
    </row>
    <row r="467" spans="1:8" ht="15.75" customHeight="1" hidden="1" outlineLevel="1">
      <c r="A467" s="33" t="s">
        <v>28</v>
      </c>
      <c r="B467" s="33"/>
      <c r="C467" s="33"/>
      <c r="D467" s="17">
        <f>D468+D469+D470</f>
        <v>2.456</v>
      </c>
      <c r="E467" s="7"/>
      <c r="F467" s="8"/>
      <c r="G467" s="8"/>
      <c r="H467" s="8"/>
    </row>
    <row r="468" spans="1:8" ht="15.75" customHeight="1" hidden="1" outlineLevel="1">
      <c r="A468" s="32" t="s">
        <v>29</v>
      </c>
      <c r="B468" s="32"/>
      <c r="C468" s="32"/>
      <c r="D468" s="17">
        <v>0</v>
      </c>
      <c r="E468" s="7"/>
      <c r="F468" s="8"/>
      <c r="G468" s="8"/>
      <c r="H468" s="8"/>
    </row>
    <row r="469" spans="1:8" ht="15.75" customHeight="1" hidden="1" outlineLevel="1">
      <c r="A469" s="32" t="s">
        <v>30</v>
      </c>
      <c r="B469" s="32"/>
      <c r="C469" s="32"/>
      <c r="D469" s="17">
        <v>1.555</v>
      </c>
      <c r="E469" s="7"/>
      <c r="F469" s="8"/>
      <c r="G469" s="8"/>
      <c r="H469" s="8"/>
    </row>
    <row r="470" spans="1:8" ht="15.75" customHeight="1" hidden="1" outlineLevel="1">
      <c r="A470" s="32" t="s">
        <v>31</v>
      </c>
      <c r="B470" s="32"/>
      <c r="C470" s="32"/>
      <c r="D470" s="17">
        <v>0.901</v>
      </c>
      <c r="E470" s="7"/>
      <c r="F470" s="8"/>
      <c r="G470" s="8"/>
      <c r="H470" s="8"/>
    </row>
    <row r="471" spans="1:8" ht="15.75" customHeight="1" hidden="1" outlineLevel="1">
      <c r="A471" s="33" t="s">
        <v>32</v>
      </c>
      <c r="B471" s="33"/>
      <c r="C471" s="33"/>
      <c r="D471" s="17">
        <f>D472+D473</f>
        <v>9480.895999999995</v>
      </c>
      <c r="E471" s="7"/>
      <c r="F471" s="8"/>
      <c r="G471" s="8"/>
      <c r="H471" s="8"/>
    </row>
    <row r="472" spans="1:8" ht="15.75" customHeight="1" hidden="1" outlineLevel="1">
      <c r="A472" s="32" t="s">
        <v>29</v>
      </c>
      <c r="B472" s="32"/>
      <c r="C472" s="32"/>
      <c r="D472" s="17">
        <v>2925.1679999999974</v>
      </c>
      <c r="E472" s="7"/>
      <c r="F472" s="8"/>
      <c r="G472" s="8"/>
      <c r="H472" s="8"/>
    </row>
    <row r="473" spans="1:8" ht="15.75" customHeight="1" hidden="1" outlineLevel="1">
      <c r="A473" s="32" t="s">
        <v>31</v>
      </c>
      <c r="B473" s="32"/>
      <c r="C473" s="32"/>
      <c r="D473" s="17">
        <v>6555.727999999997</v>
      </c>
      <c r="E473" s="7"/>
      <c r="F473" s="8"/>
      <c r="G473" s="8"/>
      <c r="H473" s="8"/>
    </row>
    <row r="474" spans="1:8" ht="35.25" customHeight="1" hidden="1" outlineLevel="1">
      <c r="A474" s="31" t="s">
        <v>33</v>
      </c>
      <c r="B474" s="31"/>
      <c r="C474" s="31"/>
      <c r="D474" s="31"/>
      <c r="E474" s="31"/>
      <c r="F474" s="31"/>
      <c r="G474" s="31"/>
      <c r="H474" s="17">
        <v>404729.706</v>
      </c>
    </row>
    <row r="475" spans="1:8" ht="34.5" customHeight="1" hidden="1" outlineLevel="1">
      <c r="A475" s="31" t="s">
        <v>55</v>
      </c>
      <c r="B475" s="31"/>
      <c r="C475" s="31"/>
      <c r="D475" s="31"/>
      <c r="E475" s="31"/>
      <c r="F475" s="31"/>
      <c r="G475" s="31"/>
      <c r="H475" s="17">
        <v>7208.84</v>
      </c>
    </row>
    <row r="476" spans="1:8" ht="34.5" customHeight="1" hidden="1" outlineLevel="1">
      <c r="A476" s="31" t="s">
        <v>36</v>
      </c>
      <c r="B476" s="31"/>
      <c r="C476" s="31"/>
      <c r="D476" s="31"/>
      <c r="E476" s="31"/>
      <c r="F476" s="31"/>
      <c r="G476" s="31"/>
      <c r="H476" s="17">
        <f>E478+E479+E480+E481+E482</f>
        <v>153727.289</v>
      </c>
    </row>
    <row r="477" spans="1:8" ht="15" hidden="1" outlineLevel="1">
      <c r="A477" s="31" t="s">
        <v>20</v>
      </c>
      <c r="B477" s="31"/>
      <c r="C477" s="14"/>
      <c r="D477" s="14"/>
      <c r="E477" s="14"/>
      <c r="F477" s="14"/>
      <c r="G477" s="14"/>
      <c r="H477" s="23"/>
    </row>
    <row r="478" spans="1:8" ht="15.75" customHeight="1" hidden="1" outlineLevel="1">
      <c r="A478" s="30" t="s">
        <v>37</v>
      </c>
      <c r="B478" s="30"/>
      <c r="C478" s="30"/>
      <c r="D478" s="30"/>
      <c r="E478" s="17">
        <v>9483.351999999995</v>
      </c>
      <c r="G478" s="8"/>
      <c r="H478" s="8"/>
    </row>
    <row r="479" spans="1:8" ht="15.75" customHeight="1" hidden="1" outlineLevel="1">
      <c r="A479" s="30" t="s">
        <v>38</v>
      </c>
      <c r="B479" s="30"/>
      <c r="C479" s="30"/>
      <c r="D479" s="30"/>
      <c r="E479" s="21">
        <v>118796.226</v>
      </c>
      <c r="G479" s="8"/>
      <c r="H479" s="8"/>
    </row>
    <row r="480" spans="1:8" ht="15.75" customHeight="1" hidden="1" outlineLevel="1">
      <c r="A480" s="30" t="s">
        <v>39</v>
      </c>
      <c r="B480" s="30"/>
      <c r="C480" s="30"/>
      <c r="D480" s="30"/>
      <c r="E480" s="21">
        <v>25447.711</v>
      </c>
      <c r="G480" s="8"/>
      <c r="H480" s="8"/>
    </row>
    <row r="481" spans="1:8" ht="15.75" customHeight="1" hidden="1" outlineLevel="1">
      <c r="A481" s="30" t="s">
        <v>40</v>
      </c>
      <c r="B481" s="30"/>
      <c r="C481" s="30"/>
      <c r="D481" s="30"/>
      <c r="E481" s="22">
        <v>0</v>
      </c>
      <c r="G481" s="8"/>
      <c r="H481" s="8"/>
    </row>
    <row r="482" spans="1:20" s="8" customFormat="1" ht="15.75" customHeight="1" hidden="1" outlineLevel="1">
      <c r="A482" s="30" t="s">
        <v>41</v>
      </c>
      <c r="B482" s="30"/>
      <c r="C482" s="30"/>
      <c r="D482" s="30"/>
      <c r="E482" s="22">
        <v>0</v>
      </c>
      <c r="F482" s="7"/>
      <c r="I482" s="7"/>
      <c r="N482" s="7"/>
      <c r="O482" s="7"/>
      <c r="P482" s="7"/>
      <c r="Q482" s="7"/>
      <c r="R482" s="7"/>
      <c r="S482" s="7"/>
      <c r="T482" s="7"/>
    </row>
    <row r="483" spans="1:20" s="8" customFormat="1" ht="31.5" customHeight="1" hidden="1" outlineLevel="1">
      <c r="A483" s="31" t="s">
        <v>42</v>
      </c>
      <c r="B483" s="31"/>
      <c r="C483" s="31"/>
      <c r="D483" s="31"/>
      <c r="E483" s="31"/>
      <c r="F483" s="31"/>
      <c r="G483" s="31"/>
      <c r="H483" s="17">
        <v>124050</v>
      </c>
      <c r="I483" s="7"/>
      <c r="N483" s="7"/>
      <c r="O483" s="7"/>
      <c r="P483" s="7"/>
      <c r="Q483" s="7"/>
      <c r="R483" s="7"/>
      <c r="S483" s="7"/>
      <c r="T483" s="7"/>
    </row>
    <row r="484" spans="1:20" s="8" customFormat="1" ht="34.5" customHeight="1" hidden="1" outlineLevel="1">
      <c r="A484" s="31" t="s">
        <v>43</v>
      </c>
      <c r="B484" s="31"/>
      <c r="C484" s="31"/>
      <c r="D484" s="31"/>
      <c r="E484" s="31"/>
      <c r="F484" s="31"/>
      <c r="G484" s="31"/>
      <c r="H484" s="12">
        <v>0</v>
      </c>
      <c r="I484" s="7"/>
      <c r="N484" s="7"/>
      <c r="O484" s="7"/>
      <c r="P484" s="7"/>
      <c r="Q484" s="7"/>
      <c r="R484" s="7"/>
      <c r="S484" s="7"/>
      <c r="T484" s="7"/>
    </row>
    <row r="485" ht="15" hidden="1" outlineLevel="1"/>
    <row r="486" spans="1:20" s="8" customFormat="1" ht="15" hidden="1" outlineLevel="1">
      <c r="A486" s="36" t="s">
        <v>67</v>
      </c>
      <c r="B486" s="36"/>
      <c r="C486" s="36"/>
      <c r="D486" s="36"/>
      <c r="E486" s="36"/>
      <c r="F486" s="36"/>
      <c r="G486" s="36"/>
      <c r="H486" s="36"/>
      <c r="I486" s="7"/>
      <c r="N486" s="7"/>
      <c r="O486" s="7"/>
      <c r="P486" s="7"/>
      <c r="Q486" s="7"/>
      <c r="R486" s="7"/>
      <c r="S486" s="7"/>
      <c r="T486" s="7"/>
    </row>
    <row r="487" spans="1:20" s="8" customFormat="1" ht="40.5" customHeight="1" hidden="1" outlineLevel="1">
      <c r="A487" s="35" t="s">
        <v>11</v>
      </c>
      <c r="B487" s="35"/>
      <c r="C487" s="35"/>
      <c r="D487" s="35"/>
      <c r="E487" s="35"/>
      <c r="F487" s="35"/>
      <c r="G487" s="35"/>
      <c r="H487" s="12">
        <f>ROUND(H490+H491*H492,2)</f>
        <v>1919.74</v>
      </c>
      <c r="I487" s="7"/>
      <c r="N487" s="7"/>
      <c r="O487" s="7"/>
      <c r="P487" s="7"/>
      <c r="Q487" s="7"/>
      <c r="R487" s="7"/>
      <c r="S487" s="7"/>
      <c r="T487" s="7"/>
    </row>
    <row r="488" spans="1:20" s="8" customFormat="1" ht="15" hidden="1" outlineLevel="1">
      <c r="A488" s="7"/>
      <c r="B488" s="7"/>
      <c r="C488" s="13"/>
      <c r="D488" s="13"/>
      <c r="E488" s="13"/>
      <c r="F488" s="7"/>
      <c r="G488" s="4"/>
      <c r="H488" s="7"/>
      <c r="I488" s="7"/>
      <c r="N488" s="7"/>
      <c r="O488" s="7"/>
      <c r="P488" s="7"/>
      <c r="Q488" s="7"/>
      <c r="R488" s="7"/>
      <c r="S488" s="7"/>
      <c r="T488" s="7"/>
    </row>
    <row r="489" spans="1:20" s="8" customFormat="1" ht="33.75" customHeight="1" hidden="1" outlineLevel="1">
      <c r="A489" s="35" t="s">
        <v>12</v>
      </c>
      <c r="B489" s="35"/>
      <c r="C489" s="35"/>
      <c r="D489" s="35"/>
      <c r="E489" s="35"/>
      <c r="F489" s="35"/>
      <c r="G489" s="35"/>
      <c r="H489" s="35"/>
      <c r="I489" s="7"/>
      <c r="N489" s="7"/>
      <c r="O489" s="7"/>
      <c r="P489" s="7"/>
      <c r="Q489" s="7"/>
      <c r="R489" s="7"/>
      <c r="S489" s="7"/>
      <c r="T489" s="7"/>
    </row>
    <row r="490" spans="1:20" s="8" customFormat="1" ht="21.75" customHeight="1" hidden="1" outlineLevel="1">
      <c r="A490" s="34" t="s">
        <v>13</v>
      </c>
      <c r="B490" s="34"/>
      <c r="C490" s="34"/>
      <c r="D490" s="34"/>
      <c r="E490" s="34"/>
      <c r="F490" s="34"/>
      <c r="G490" s="34"/>
      <c r="H490" s="12">
        <v>1015.89</v>
      </c>
      <c r="I490" s="7"/>
      <c r="N490" s="7"/>
      <c r="O490" s="7"/>
      <c r="P490" s="7"/>
      <c r="Q490" s="7"/>
      <c r="R490" s="7"/>
      <c r="S490" s="7"/>
      <c r="T490" s="7"/>
    </row>
    <row r="491" spans="1:20" s="8" customFormat="1" ht="25.5" customHeight="1" hidden="1" outlineLevel="1">
      <c r="A491" s="34" t="s">
        <v>14</v>
      </c>
      <c r="B491" s="34"/>
      <c r="C491" s="34"/>
      <c r="D491" s="34"/>
      <c r="E491" s="34"/>
      <c r="F491" s="34"/>
      <c r="G491" s="34"/>
      <c r="H491" s="12">
        <v>628693.13</v>
      </c>
      <c r="I491" s="7"/>
      <c r="N491" s="7"/>
      <c r="O491" s="7"/>
      <c r="P491" s="7"/>
      <c r="Q491" s="7"/>
      <c r="R491" s="7"/>
      <c r="S491" s="7"/>
      <c r="T491" s="7"/>
    </row>
    <row r="492" spans="1:20" s="8" customFormat="1" ht="35.25" customHeight="1" hidden="1" outlineLevel="1">
      <c r="A492" s="34" t="s">
        <v>15</v>
      </c>
      <c r="B492" s="34"/>
      <c r="C492" s="34"/>
      <c r="D492" s="34"/>
      <c r="E492" s="34"/>
      <c r="F492" s="34"/>
      <c r="G492" s="34"/>
      <c r="H492" s="15">
        <f>(H493+H494-(H495+H502))/(H512+H513-(H514+H521))</f>
        <v>0.0014376569663226409</v>
      </c>
      <c r="I492" s="7"/>
      <c r="K492" s="20"/>
      <c r="L492" s="20"/>
      <c r="N492" s="7"/>
      <c r="O492" s="7"/>
      <c r="P492" s="7"/>
      <c r="Q492" s="7"/>
      <c r="R492" s="7"/>
      <c r="S492" s="7"/>
      <c r="T492" s="7"/>
    </row>
    <row r="493" spans="1:20" s="8" customFormat="1" ht="24.75" customHeight="1" hidden="1" outlineLevel="1">
      <c r="A493" s="34" t="s">
        <v>16</v>
      </c>
      <c r="B493" s="34"/>
      <c r="C493" s="34"/>
      <c r="D493" s="34"/>
      <c r="E493" s="34"/>
      <c r="F493" s="34"/>
      <c r="G493" s="34"/>
      <c r="H493" s="17">
        <v>661.636</v>
      </c>
      <c r="I493" s="7"/>
      <c r="K493" s="20"/>
      <c r="L493" s="20"/>
      <c r="N493" s="7"/>
      <c r="O493" s="7"/>
      <c r="P493" s="7"/>
      <c r="Q493" s="7"/>
      <c r="R493" s="7"/>
      <c r="S493" s="7"/>
      <c r="T493" s="7"/>
    </row>
    <row r="494" spans="1:20" s="8" customFormat="1" ht="35.25" customHeight="1" hidden="1" outlineLevel="1">
      <c r="A494" s="34" t="s">
        <v>17</v>
      </c>
      <c r="B494" s="34"/>
      <c r="C494" s="34"/>
      <c r="D494" s="34"/>
      <c r="E494" s="34"/>
      <c r="F494" s="34"/>
      <c r="G494" s="34"/>
      <c r="H494" s="17">
        <v>9.946</v>
      </c>
      <c r="I494" s="7"/>
      <c r="N494" s="7"/>
      <c r="O494" s="7"/>
      <c r="P494" s="7"/>
      <c r="Q494" s="7"/>
      <c r="R494" s="7"/>
      <c r="S494" s="7"/>
      <c r="T494" s="7"/>
    </row>
    <row r="495" spans="1:20" s="8" customFormat="1" ht="36.75" customHeight="1" hidden="1" outlineLevel="1">
      <c r="A495" s="34" t="s">
        <v>18</v>
      </c>
      <c r="B495" s="34"/>
      <c r="C495" s="34"/>
      <c r="D495" s="34"/>
      <c r="E495" s="34"/>
      <c r="F495" s="34"/>
      <c r="G495" s="34"/>
      <c r="H495" s="17">
        <f>E497+E498+E499+E500+E501</f>
        <v>247.51629636891425</v>
      </c>
      <c r="I495" s="7"/>
      <c r="N495" s="7"/>
      <c r="O495" s="7"/>
      <c r="P495" s="7"/>
      <c r="Q495" s="7"/>
      <c r="R495" s="7"/>
      <c r="S495" s="7"/>
      <c r="T495" s="7"/>
    </row>
    <row r="496" spans="1:20" s="8" customFormat="1" ht="15" hidden="1" outlineLevel="1">
      <c r="A496" s="34" t="s">
        <v>20</v>
      </c>
      <c r="B496" s="34"/>
      <c r="C496" s="14"/>
      <c r="D496" s="14"/>
      <c r="E496" s="14"/>
      <c r="F496" s="14"/>
      <c r="G496" s="14"/>
      <c r="H496" s="19"/>
      <c r="I496" s="7"/>
      <c r="N496" s="7"/>
      <c r="O496" s="7"/>
      <c r="P496" s="7"/>
      <c r="Q496" s="7"/>
      <c r="R496" s="7"/>
      <c r="S496" s="7"/>
      <c r="T496" s="7"/>
    </row>
    <row r="497" spans="1:20" s="8" customFormat="1" ht="15.75" customHeight="1" hidden="1" outlineLevel="1">
      <c r="A497" s="30" t="s">
        <v>21</v>
      </c>
      <c r="B497" s="30"/>
      <c r="C497" s="30"/>
      <c r="D497" s="30"/>
      <c r="E497" s="17">
        <v>22.66369686891427</v>
      </c>
      <c r="F497" s="7"/>
      <c r="I497" s="7"/>
      <c r="N497" s="7"/>
      <c r="O497" s="7"/>
      <c r="P497" s="7"/>
      <c r="Q497" s="7"/>
      <c r="R497" s="7"/>
      <c r="S497" s="7"/>
      <c r="T497" s="7"/>
    </row>
    <row r="498" spans="1:8" ht="15.75" customHeight="1" hidden="1" outlineLevel="1">
      <c r="A498" s="30" t="s">
        <v>22</v>
      </c>
      <c r="B498" s="30"/>
      <c r="C498" s="30"/>
      <c r="D498" s="30"/>
      <c r="E498" s="21">
        <v>189.1983897</v>
      </c>
      <c r="G498" s="8"/>
      <c r="H498" s="8"/>
    </row>
    <row r="499" spans="1:8" ht="15.75" customHeight="1" hidden="1" outlineLevel="1">
      <c r="A499" s="30" t="s">
        <v>23</v>
      </c>
      <c r="B499" s="30"/>
      <c r="C499" s="30"/>
      <c r="D499" s="30"/>
      <c r="E499" s="21">
        <v>35.6542098</v>
      </c>
      <c r="G499" s="8"/>
      <c r="H499" s="8"/>
    </row>
    <row r="500" spans="1:8" ht="15.75" customHeight="1" hidden="1" outlineLevel="1">
      <c r="A500" s="30" t="s">
        <v>24</v>
      </c>
      <c r="B500" s="30"/>
      <c r="C500" s="30"/>
      <c r="D500" s="30"/>
      <c r="E500" s="22">
        <v>0</v>
      </c>
      <c r="G500" s="8"/>
      <c r="H500" s="8"/>
    </row>
    <row r="501" spans="1:8" ht="15.75" customHeight="1" hidden="1" outlineLevel="1">
      <c r="A501" s="30" t="s">
        <v>25</v>
      </c>
      <c r="B501" s="30"/>
      <c r="C501" s="30"/>
      <c r="D501" s="30"/>
      <c r="E501" s="22">
        <v>0</v>
      </c>
      <c r="G501" s="8"/>
      <c r="H501" s="8"/>
    </row>
    <row r="502" spans="1:8" ht="24" customHeight="1" hidden="1" outlineLevel="1">
      <c r="A502" s="31" t="s">
        <v>26</v>
      </c>
      <c r="B502" s="31"/>
      <c r="C502" s="31"/>
      <c r="D502" s="31"/>
      <c r="E502" s="31"/>
      <c r="F502" s="31"/>
      <c r="G502" s="31"/>
      <c r="H502" s="17">
        <v>231.51</v>
      </c>
    </row>
    <row r="503" spans="1:8" ht="33" customHeight="1" hidden="1" outlineLevel="1">
      <c r="A503" s="31" t="s">
        <v>27</v>
      </c>
      <c r="B503" s="31"/>
      <c r="C503" s="31"/>
      <c r="D503" s="31"/>
      <c r="E503" s="31"/>
      <c r="F503" s="31"/>
      <c r="G503" s="31"/>
      <c r="H503" s="21">
        <f>D505+D509</f>
        <v>9697.679300000002</v>
      </c>
    </row>
    <row r="504" spans="1:8" ht="15" hidden="1" outlineLevel="1">
      <c r="A504" s="31" t="s">
        <v>20</v>
      </c>
      <c r="B504" s="31"/>
      <c r="C504" s="14"/>
      <c r="D504" s="14"/>
      <c r="E504" s="14"/>
      <c r="F504" s="14"/>
      <c r="G504" s="14"/>
      <c r="H504" s="23"/>
    </row>
    <row r="505" spans="1:8" ht="15.75" customHeight="1" hidden="1" outlineLevel="1">
      <c r="A505" s="33" t="s">
        <v>28</v>
      </c>
      <c r="B505" s="33"/>
      <c r="C505" s="33"/>
      <c r="D505" s="17">
        <f>D506+D507+D508</f>
        <v>4.818</v>
      </c>
      <c r="E505" s="7"/>
      <c r="F505" s="8"/>
      <c r="G505" s="8"/>
      <c r="H505" s="8"/>
    </row>
    <row r="506" spans="1:8" ht="15.75" customHeight="1" hidden="1" outlineLevel="1">
      <c r="A506" s="32" t="s">
        <v>29</v>
      </c>
      <c r="B506" s="32"/>
      <c r="C506" s="32"/>
      <c r="D506" s="17">
        <v>1.257</v>
      </c>
      <c r="E506" s="7"/>
      <c r="F506" s="8"/>
      <c r="G506" s="8"/>
      <c r="H506" s="8"/>
    </row>
    <row r="507" spans="1:8" ht="15.75" customHeight="1" hidden="1" outlineLevel="1">
      <c r="A507" s="32" t="s">
        <v>30</v>
      </c>
      <c r="B507" s="32"/>
      <c r="C507" s="32"/>
      <c r="D507" s="17">
        <v>2.285</v>
      </c>
      <c r="E507" s="7"/>
      <c r="F507" s="8"/>
      <c r="G507" s="8"/>
      <c r="H507" s="8"/>
    </row>
    <row r="508" spans="1:8" ht="15.75" customHeight="1" hidden="1" outlineLevel="1">
      <c r="A508" s="32" t="s">
        <v>31</v>
      </c>
      <c r="B508" s="32"/>
      <c r="C508" s="32"/>
      <c r="D508" s="17">
        <v>1.2760000000000002</v>
      </c>
      <c r="E508" s="7"/>
      <c r="F508" s="8"/>
      <c r="G508" s="8"/>
      <c r="H508" s="8"/>
    </row>
    <row r="509" spans="1:8" ht="15.75" customHeight="1" hidden="1" outlineLevel="1">
      <c r="A509" s="33" t="s">
        <v>32</v>
      </c>
      <c r="B509" s="33"/>
      <c r="C509" s="33"/>
      <c r="D509" s="17">
        <f>D510+D511</f>
        <v>9692.861300000002</v>
      </c>
      <c r="E509" s="7"/>
      <c r="F509" s="8"/>
      <c r="G509" s="8"/>
      <c r="H509" s="8"/>
    </row>
    <row r="510" spans="1:8" ht="15.75" customHeight="1" hidden="1" outlineLevel="1">
      <c r="A510" s="32" t="s">
        <v>29</v>
      </c>
      <c r="B510" s="32"/>
      <c r="C510" s="32"/>
      <c r="D510" s="17">
        <v>3073.0333</v>
      </c>
      <c r="E510" s="7"/>
      <c r="F510" s="8"/>
      <c r="G510" s="8"/>
      <c r="H510" s="8"/>
    </row>
    <row r="511" spans="1:8" ht="15.75" customHeight="1" hidden="1" outlineLevel="1">
      <c r="A511" s="32" t="s">
        <v>31</v>
      </c>
      <c r="B511" s="32"/>
      <c r="C511" s="32"/>
      <c r="D511" s="17">
        <v>6619.828000000002</v>
      </c>
      <c r="E511" s="7"/>
      <c r="F511" s="8"/>
      <c r="G511" s="8"/>
      <c r="H511" s="8"/>
    </row>
    <row r="512" spans="1:8" ht="35.25" customHeight="1" hidden="1" outlineLevel="1">
      <c r="A512" s="31" t="s">
        <v>33</v>
      </c>
      <c r="B512" s="31"/>
      <c r="C512" s="31"/>
      <c r="D512" s="31"/>
      <c r="E512" s="31"/>
      <c r="F512" s="31"/>
      <c r="G512" s="31"/>
      <c r="H512" s="17">
        <v>404335.071</v>
      </c>
    </row>
    <row r="513" spans="1:8" ht="34.5" customHeight="1" hidden="1" outlineLevel="1">
      <c r="A513" s="31" t="s">
        <v>55</v>
      </c>
      <c r="B513" s="31"/>
      <c r="C513" s="31"/>
      <c r="D513" s="31"/>
      <c r="E513" s="31"/>
      <c r="F513" s="31"/>
      <c r="G513" s="31"/>
      <c r="H513" s="17">
        <v>7904.352</v>
      </c>
    </row>
    <row r="514" spans="1:20" s="8" customFormat="1" ht="34.5" customHeight="1" hidden="1" outlineLevel="1">
      <c r="A514" s="31" t="s">
        <v>36</v>
      </c>
      <c r="B514" s="31"/>
      <c r="C514" s="31"/>
      <c r="D514" s="31"/>
      <c r="E514" s="31"/>
      <c r="F514" s="31"/>
      <c r="G514" s="31"/>
      <c r="H514" s="17">
        <f>E516+E517+E518+E519+E520</f>
        <v>148072.2543</v>
      </c>
      <c r="I514" s="7"/>
      <c r="N514" s="7"/>
      <c r="O514" s="7"/>
      <c r="P514" s="7"/>
      <c r="Q514" s="7"/>
      <c r="R514" s="7"/>
      <c r="S514" s="7"/>
      <c r="T514" s="7"/>
    </row>
    <row r="515" spans="1:20" s="8" customFormat="1" ht="15" hidden="1" outlineLevel="1">
      <c r="A515" s="31" t="s">
        <v>20</v>
      </c>
      <c r="B515" s="31"/>
      <c r="C515" s="14"/>
      <c r="D515" s="14"/>
      <c r="E515" s="14"/>
      <c r="F515" s="14"/>
      <c r="G515" s="14"/>
      <c r="H515" s="23"/>
      <c r="I515" s="7"/>
      <c r="N515" s="7"/>
      <c r="O515" s="7"/>
      <c r="P515" s="7"/>
      <c r="Q515" s="7"/>
      <c r="R515" s="7"/>
      <c r="S515" s="7"/>
      <c r="T515" s="7"/>
    </row>
    <row r="516" spans="1:20" s="8" customFormat="1" ht="15.75" customHeight="1" hidden="1" outlineLevel="1">
      <c r="A516" s="30" t="s">
        <v>37</v>
      </c>
      <c r="B516" s="30"/>
      <c r="C516" s="30"/>
      <c r="D516" s="30"/>
      <c r="E516" s="17">
        <v>9697.679300000002</v>
      </c>
      <c r="F516" s="7"/>
      <c r="I516" s="7"/>
      <c r="N516" s="7"/>
      <c r="O516" s="7"/>
      <c r="P516" s="7"/>
      <c r="Q516" s="7"/>
      <c r="R516" s="7"/>
      <c r="S516" s="7"/>
      <c r="T516" s="7"/>
    </row>
    <row r="517" spans="1:20" s="8" customFormat="1" ht="15.75" customHeight="1" hidden="1" outlineLevel="1">
      <c r="A517" s="30" t="s">
        <v>38</v>
      </c>
      <c r="B517" s="30"/>
      <c r="C517" s="30"/>
      <c r="D517" s="30"/>
      <c r="E517" s="21">
        <v>113875.965</v>
      </c>
      <c r="F517" s="7"/>
      <c r="I517" s="7"/>
      <c r="N517" s="7"/>
      <c r="O517" s="7"/>
      <c r="P517" s="7"/>
      <c r="Q517" s="7"/>
      <c r="R517" s="7"/>
      <c r="S517" s="7"/>
      <c r="T517" s="7"/>
    </row>
    <row r="518" spans="1:20" s="8" customFormat="1" ht="15.75" customHeight="1" hidden="1" outlineLevel="1">
      <c r="A518" s="30" t="s">
        <v>39</v>
      </c>
      <c r="B518" s="30"/>
      <c r="C518" s="30"/>
      <c r="D518" s="30"/>
      <c r="E518" s="21">
        <v>24498.61</v>
      </c>
      <c r="F518" s="7"/>
      <c r="I518" s="7"/>
      <c r="N518" s="7"/>
      <c r="O518" s="7"/>
      <c r="P518" s="7"/>
      <c r="Q518" s="7"/>
      <c r="R518" s="7"/>
      <c r="S518" s="7"/>
      <c r="T518" s="7"/>
    </row>
    <row r="519" spans="1:20" s="8" customFormat="1" ht="15.75" customHeight="1" hidden="1" outlineLevel="1">
      <c r="A519" s="30" t="s">
        <v>40</v>
      </c>
      <c r="B519" s="30"/>
      <c r="C519" s="30"/>
      <c r="D519" s="30"/>
      <c r="E519" s="22">
        <v>0</v>
      </c>
      <c r="F519" s="7"/>
      <c r="I519" s="7"/>
      <c r="N519" s="7"/>
      <c r="O519" s="7"/>
      <c r="P519" s="7"/>
      <c r="Q519" s="7"/>
      <c r="R519" s="7"/>
      <c r="S519" s="7"/>
      <c r="T519" s="7"/>
    </row>
    <row r="520" spans="1:20" s="8" customFormat="1" ht="15.75" customHeight="1" hidden="1" outlineLevel="1">
      <c r="A520" s="30" t="s">
        <v>41</v>
      </c>
      <c r="B520" s="30"/>
      <c r="C520" s="30"/>
      <c r="D520" s="30"/>
      <c r="E520" s="22">
        <v>0</v>
      </c>
      <c r="F520" s="7"/>
      <c r="I520" s="7"/>
      <c r="N520" s="7"/>
      <c r="O520" s="7"/>
      <c r="P520" s="7"/>
      <c r="Q520" s="7"/>
      <c r="R520" s="7"/>
      <c r="S520" s="7"/>
      <c r="T520" s="7"/>
    </row>
    <row r="521" spans="1:20" s="8" customFormat="1" ht="31.5" customHeight="1" hidden="1" outlineLevel="1">
      <c r="A521" s="31" t="s">
        <v>42</v>
      </c>
      <c r="B521" s="31"/>
      <c r="C521" s="31"/>
      <c r="D521" s="31"/>
      <c r="E521" s="31"/>
      <c r="F521" s="31"/>
      <c r="G521" s="31"/>
      <c r="H521" s="17">
        <v>130230</v>
      </c>
      <c r="I521" s="7"/>
      <c r="N521" s="7"/>
      <c r="O521" s="7"/>
      <c r="P521" s="7"/>
      <c r="Q521" s="7"/>
      <c r="R521" s="7"/>
      <c r="S521" s="7"/>
      <c r="T521" s="7"/>
    </row>
    <row r="522" spans="1:20" s="8" customFormat="1" ht="34.5" customHeight="1" hidden="1" outlineLevel="1">
      <c r="A522" s="31" t="s">
        <v>43</v>
      </c>
      <c r="B522" s="31"/>
      <c r="C522" s="31"/>
      <c r="D522" s="31"/>
      <c r="E522" s="31"/>
      <c r="F522" s="31"/>
      <c r="G522" s="31"/>
      <c r="H522" s="12">
        <v>0</v>
      </c>
      <c r="I522" s="7"/>
      <c r="N522" s="7"/>
      <c r="O522" s="7"/>
      <c r="P522" s="7"/>
      <c r="Q522" s="7"/>
      <c r="R522" s="7"/>
      <c r="S522" s="7"/>
      <c r="T522" s="7"/>
    </row>
    <row r="523" ht="15" hidden="1" outlineLevel="1"/>
    <row r="524" spans="1:20" s="8" customFormat="1" ht="15" hidden="1" outlineLevel="1">
      <c r="A524" s="36" t="s">
        <v>68</v>
      </c>
      <c r="B524" s="36"/>
      <c r="C524" s="36"/>
      <c r="D524" s="36"/>
      <c r="E524" s="36"/>
      <c r="F524" s="36"/>
      <c r="G524" s="36"/>
      <c r="H524" s="36"/>
      <c r="I524" s="7"/>
      <c r="N524" s="7"/>
      <c r="O524" s="7"/>
      <c r="P524" s="7"/>
      <c r="Q524" s="7"/>
      <c r="R524" s="7"/>
      <c r="S524" s="7"/>
      <c r="T524" s="7"/>
    </row>
    <row r="525" spans="1:20" s="8" customFormat="1" ht="40.5" customHeight="1" hidden="1" outlineLevel="1">
      <c r="A525" s="35" t="s">
        <v>11</v>
      </c>
      <c r="B525" s="35"/>
      <c r="C525" s="35"/>
      <c r="D525" s="35"/>
      <c r="E525" s="35"/>
      <c r="F525" s="35"/>
      <c r="G525" s="35"/>
      <c r="H525" s="12">
        <f>ROUND(H528+H529*H530,2)</f>
        <v>2176.37</v>
      </c>
      <c r="I525" s="7"/>
      <c r="N525" s="7"/>
      <c r="O525" s="7"/>
      <c r="P525" s="7"/>
      <c r="Q525" s="7"/>
      <c r="R525" s="7"/>
      <c r="S525" s="7"/>
      <c r="T525" s="7"/>
    </row>
    <row r="526" spans="1:20" s="8" customFormat="1" ht="15" hidden="1" outlineLevel="1">
      <c r="A526" s="7"/>
      <c r="B526" s="7"/>
      <c r="C526" s="13"/>
      <c r="D526" s="13"/>
      <c r="E526" s="13"/>
      <c r="F526" s="7"/>
      <c r="G526" s="4"/>
      <c r="H526" s="7"/>
      <c r="I526" s="7"/>
      <c r="N526" s="7"/>
      <c r="O526" s="7"/>
      <c r="P526" s="7"/>
      <c r="Q526" s="7"/>
      <c r="R526" s="7"/>
      <c r="S526" s="7"/>
      <c r="T526" s="7"/>
    </row>
    <row r="527" spans="1:20" s="8" customFormat="1" ht="33.75" customHeight="1" hidden="1" outlineLevel="1">
      <c r="A527" s="35" t="s">
        <v>12</v>
      </c>
      <c r="B527" s="35"/>
      <c r="C527" s="35"/>
      <c r="D527" s="35"/>
      <c r="E527" s="35"/>
      <c r="F527" s="35"/>
      <c r="G527" s="35"/>
      <c r="H527" s="35"/>
      <c r="I527" s="7"/>
      <c r="N527" s="7"/>
      <c r="O527" s="7"/>
      <c r="P527" s="7"/>
      <c r="Q527" s="7"/>
      <c r="R527" s="7"/>
      <c r="S527" s="7"/>
      <c r="T527" s="7"/>
    </row>
    <row r="528" spans="1:20" s="8" customFormat="1" ht="21.75" customHeight="1" hidden="1" outlineLevel="1">
      <c r="A528" s="34" t="s">
        <v>13</v>
      </c>
      <c r="B528" s="34"/>
      <c r="C528" s="34"/>
      <c r="D528" s="34"/>
      <c r="E528" s="34"/>
      <c r="F528" s="34"/>
      <c r="G528" s="34"/>
      <c r="H528" s="12">
        <v>1101.23</v>
      </c>
      <c r="I528" s="7"/>
      <c r="N528" s="7"/>
      <c r="O528" s="7"/>
      <c r="P528" s="7"/>
      <c r="Q528" s="7"/>
      <c r="R528" s="7"/>
      <c r="S528" s="7"/>
      <c r="T528" s="7"/>
    </row>
    <row r="529" spans="1:20" s="8" customFormat="1" ht="25.5" customHeight="1" hidden="1" outlineLevel="1">
      <c r="A529" s="34" t="s">
        <v>14</v>
      </c>
      <c r="B529" s="34"/>
      <c r="C529" s="34"/>
      <c r="D529" s="34"/>
      <c r="E529" s="34"/>
      <c r="F529" s="34"/>
      <c r="G529" s="34"/>
      <c r="H529" s="12">
        <v>669611.26</v>
      </c>
      <c r="I529" s="7"/>
      <c r="N529" s="7"/>
      <c r="O529" s="7"/>
      <c r="P529" s="7"/>
      <c r="Q529" s="7"/>
      <c r="R529" s="7"/>
      <c r="S529" s="7"/>
      <c r="T529" s="7"/>
    </row>
    <row r="530" spans="1:20" s="8" customFormat="1" ht="35.25" customHeight="1" hidden="1" outlineLevel="1">
      <c r="A530" s="34" t="s">
        <v>15</v>
      </c>
      <c r="B530" s="34"/>
      <c r="C530" s="34"/>
      <c r="D530" s="34"/>
      <c r="E530" s="34"/>
      <c r="F530" s="34"/>
      <c r="G530" s="34"/>
      <c r="H530" s="15">
        <f>(H531+H532-(H533+H540))/(H550+H551-(H552+H559))</f>
        <v>0.0016056246579773375</v>
      </c>
      <c r="I530" s="7"/>
      <c r="K530" s="20"/>
      <c r="L530" s="20"/>
      <c r="N530" s="7"/>
      <c r="O530" s="7"/>
      <c r="P530" s="7"/>
      <c r="Q530" s="7"/>
      <c r="R530" s="7"/>
      <c r="S530" s="7"/>
      <c r="T530" s="7"/>
    </row>
    <row r="531" spans="1:20" s="8" customFormat="1" ht="24.75" customHeight="1" hidden="1" outlineLevel="1">
      <c r="A531" s="34" t="s">
        <v>16</v>
      </c>
      <c r="B531" s="34"/>
      <c r="C531" s="34"/>
      <c r="D531" s="34"/>
      <c r="E531" s="34"/>
      <c r="F531" s="34"/>
      <c r="G531" s="34"/>
      <c r="H531" s="17">
        <v>719.391</v>
      </c>
      <c r="I531" s="7"/>
      <c r="K531" s="20"/>
      <c r="L531" s="20"/>
      <c r="N531" s="7"/>
      <c r="O531" s="7"/>
      <c r="P531" s="7"/>
      <c r="Q531" s="7"/>
      <c r="R531" s="7"/>
      <c r="S531" s="7"/>
      <c r="T531" s="7"/>
    </row>
    <row r="532" spans="1:20" s="8" customFormat="1" ht="35.25" customHeight="1" hidden="1" outlineLevel="1">
      <c r="A532" s="34" t="s">
        <v>17</v>
      </c>
      <c r="B532" s="34"/>
      <c r="C532" s="34"/>
      <c r="D532" s="34"/>
      <c r="E532" s="34"/>
      <c r="F532" s="34"/>
      <c r="G532" s="34"/>
      <c r="H532" s="17">
        <v>10.745</v>
      </c>
      <c r="I532" s="7"/>
      <c r="N532" s="7"/>
      <c r="O532" s="7"/>
      <c r="P532" s="7"/>
      <c r="Q532" s="7"/>
      <c r="R532" s="7"/>
      <c r="S532" s="7"/>
      <c r="T532" s="7"/>
    </row>
    <row r="533" spans="1:20" s="8" customFormat="1" ht="36.75" customHeight="1" hidden="1" outlineLevel="1">
      <c r="A533" s="34" t="s">
        <v>18</v>
      </c>
      <c r="B533" s="34"/>
      <c r="C533" s="34"/>
      <c r="D533" s="34"/>
      <c r="E533" s="34"/>
      <c r="F533" s="34"/>
      <c r="G533" s="34"/>
      <c r="H533" s="17">
        <f>E535+E536+E537+E538+E539</f>
        <v>238.23890419244577</v>
      </c>
      <c r="I533" s="7"/>
      <c r="N533" s="7"/>
      <c r="O533" s="7"/>
      <c r="P533" s="7"/>
      <c r="Q533" s="7"/>
      <c r="R533" s="7"/>
      <c r="S533" s="7"/>
      <c r="T533" s="7"/>
    </row>
    <row r="534" spans="1:20" s="8" customFormat="1" ht="15" hidden="1" outlineLevel="1">
      <c r="A534" s="34" t="s">
        <v>20</v>
      </c>
      <c r="B534" s="34"/>
      <c r="C534" s="14"/>
      <c r="D534" s="14"/>
      <c r="E534" s="14"/>
      <c r="F534" s="14"/>
      <c r="G534" s="14"/>
      <c r="H534" s="19"/>
      <c r="I534" s="7"/>
      <c r="N534" s="7"/>
      <c r="O534" s="7"/>
      <c r="P534" s="7"/>
      <c r="Q534" s="7"/>
      <c r="R534" s="7"/>
      <c r="S534" s="7"/>
      <c r="T534" s="7"/>
    </row>
    <row r="535" spans="1:20" s="8" customFormat="1" ht="15.75" customHeight="1" hidden="1" outlineLevel="1">
      <c r="A535" s="30" t="s">
        <v>21</v>
      </c>
      <c r="B535" s="30"/>
      <c r="C535" s="30"/>
      <c r="D535" s="30"/>
      <c r="E535" s="17">
        <v>23.760238292445724</v>
      </c>
      <c r="F535" s="7"/>
      <c r="I535" s="7"/>
      <c r="N535" s="7"/>
      <c r="O535" s="7"/>
      <c r="P535" s="7"/>
      <c r="Q535" s="7"/>
      <c r="R535" s="7"/>
      <c r="S535" s="7"/>
      <c r="T535" s="7"/>
    </row>
    <row r="536" spans="1:20" s="8" customFormat="1" ht="15.75" customHeight="1" hidden="1" outlineLevel="1">
      <c r="A536" s="30" t="s">
        <v>22</v>
      </c>
      <c r="B536" s="30"/>
      <c r="C536" s="30"/>
      <c r="D536" s="30"/>
      <c r="E536" s="21">
        <v>179.60810830000003</v>
      </c>
      <c r="F536" s="7"/>
      <c r="I536" s="7"/>
      <c r="N536" s="7"/>
      <c r="O536" s="7"/>
      <c r="P536" s="7"/>
      <c r="Q536" s="7"/>
      <c r="R536" s="7"/>
      <c r="S536" s="7"/>
      <c r="T536" s="7"/>
    </row>
    <row r="537" spans="1:20" s="8" customFormat="1" ht="15.75" customHeight="1" hidden="1" outlineLevel="1">
      <c r="A537" s="30" t="s">
        <v>23</v>
      </c>
      <c r="B537" s="30"/>
      <c r="C537" s="30"/>
      <c r="D537" s="30"/>
      <c r="E537" s="21">
        <v>34.8705576</v>
      </c>
      <c r="F537" s="7"/>
      <c r="I537" s="7"/>
      <c r="N537" s="7"/>
      <c r="O537" s="7"/>
      <c r="P537" s="7"/>
      <c r="Q537" s="7"/>
      <c r="R537" s="7"/>
      <c r="S537" s="7"/>
      <c r="T537" s="7"/>
    </row>
    <row r="538" spans="1:20" s="8" customFormat="1" ht="15.75" customHeight="1" hidden="1" outlineLevel="1">
      <c r="A538" s="30" t="s">
        <v>24</v>
      </c>
      <c r="B538" s="30"/>
      <c r="C538" s="30"/>
      <c r="D538" s="30"/>
      <c r="E538" s="22">
        <v>0</v>
      </c>
      <c r="F538" s="7"/>
      <c r="I538" s="7"/>
      <c r="N538" s="7"/>
      <c r="O538" s="7"/>
      <c r="P538" s="7"/>
      <c r="Q538" s="7"/>
      <c r="R538" s="7"/>
      <c r="S538" s="7"/>
      <c r="T538" s="7"/>
    </row>
    <row r="539" spans="1:20" s="8" customFormat="1" ht="15.75" customHeight="1" hidden="1" outlineLevel="1">
      <c r="A539" s="30" t="s">
        <v>25</v>
      </c>
      <c r="B539" s="30"/>
      <c r="C539" s="30"/>
      <c r="D539" s="30"/>
      <c r="E539" s="22">
        <v>0</v>
      </c>
      <c r="F539" s="7"/>
      <c r="I539" s="7"/>
      <c r="N539" s="7"/>
      <c r="O539" s="7"/>
      <c r="P539" s="7"/>
      <c r="Q539" s="7"/>
      <c r="R539" s="7"/>
      <c r="S539" s="7"/>
      <c r="T539" s="7"/>
    </row>
    <row r="540" spans="1:20" s="8" customFormat="1" ht="24" customHeight="1" hidden="1" outlineLevel="1">
      <c r="A540" s="31" t="s">
        <v>26</v>
      </c>
      <c r="B540" s="31"/>
      <c r="C540" s="31"/>
      <c r="D540" s="31"/>
      <c r="E540" s="31"/>
      <c r="F540" s="31"/>
      <c r="G540" s="31"/>
      <c r="H540" s="17">
        <v>276.56</v>
      </c>
      <c r="I540" s="7"/>
      <c r="N540" s="7"/>
      <c r="O540" s="7"/>
      <c r="P540" s="7"/>
      <c r="Q540" s="7"/>
      <c r="R540" s="7"/>
      <c r="S540" s="7"/>
      <c r="T540" s="7"/>
    </row>
    <row r="541" spans="1:20" s="8" customFormat="1" ht="33" customHeight="1" hidden="1" outlineLevel="1">
      <c r="A541" s="31" t="s">
        <v>27</v>
      </c>
      <c r="B541" s="31"/>
      <c r="C541" s="31"/>
      <c r="D541" s="31"/>
      <c r="E541" s="31"/>
      <c r="F541" s="31"/>
      <c r="G541" s="31"/>
      <c r="H541" s="21">
        <f>D543+D547</f>
        <v>9982.70575</v>
      </c>
      <c r="I541" s="7"/>
      <c r="N541" s="7"/>
      <c r="O541" s="7"/>
      <c r="P541" s="7"/>
      <c r="Q541" s="7"/>
      <c r="R541" s="7"/>
      <c r="S541" s="7"/>
      <c r="T541" s="7"/>
    </row>
    <row r="542" spans="1:20" s="8" customFormat="1" ht="15" hidden="1" outlineLevel="1">
      <c r="A542" s="31" t="s">
        <v>20</v>
      </c>
      <c r="B542" s="31"/>
      <c r="C542" s="14"/>
      <c r="D542" s="14"/>
      <c r="E542" s="14"/>
      <c r="F542" s="14"/>
      <c r="G542" s="14"/>
      <c r="H542" s="23"/>
      <c r="I542" s="7"/>
      <c r="N542" s="7"/>
      <c r="O542" s="7"/>
      <c r="P542" s="7"/>
      <c r="Q542" s="7"/>
      <c r="R542" s="7"/>
      <c r="S542" s="7"/>
      <c r="T542" s="7"/>
    </row>
    <row r="543" spans="1:20" s="8" customFormat="1" ht="15.75" customHeight="1" hidden="1" outlineLevel="1">
      <c r="A543" s="33" t="s">
        <v>28</v>
      </c>
      <c r="B543" s="33"/>
      <c r="C543" s="33"/>
      <c r="D543" s="17">
        <f>D544+D545+D546</f>
        <v>6.5089999999999995</v>
      </c>
      <c r="E543" s="7"/>
      <c r="I543" s="7"/>
      <c r="N543" s="7"/>
      <c r="O543" s="7"/>
      <c r="P543" s="7"/>
      <c r="Q543" s="7"/>
      <c r="R543" s="7"/>
      <c r="S543" s="7"/>
      <c r="T543" s="7"/>
    </row>
    <row r="544" spans="1:20" s="8" customFormat="1" ht="15.75" customHeight="1" hidden="1" outlineLevel="1">
      <c r="A544" s="32" t="s">
        <v>29</v>
      </c>
      <c r="B544" s="32"/>
      <c r="C544" s="32"/>
      <c r="D544" s="17">
        <v>3.85</v>
      </c>
      <c r="E544" s="7"/>
      <c r="I544" s="7"/>
      <c r="N544" s="7"/>
      <c r="O544" s="7"/>
      <c r="P544" s="7"/>
      <c r="Q544" s="7"/>
      <c r="R544" s="7"/>
      <c r="S544" s="7"/>
      <c r="T544" s="7"/>
    </row>
    <row r="545" spans="1:20" s="8" customFormat="1" ht="15.75" customHeight="1" hidden="1" outlineLevel="1">
      <c r="A545" s="32" t="s">
        <v>30</v>
      </c>
      <c r="B545" s="32"/>
      <c r="C545" s="32"/>
      <c r="D545" s="17">
        <v>1.652</v>
      </c>
      <c r="E545" s="7"/>
      <c r="I545" s="7"/>
      <c r="N545" s="7"/>
      <c r="O545" s="7"/>
      <c r="P545" s="7"/>
      <c r="Q545" s="7"/>
      <c r="R545" s="7"/>
      <c r="S545" s="7"/>
      <c r="T545" s="7"/>
    </row>
    <row r="546" spans="1:8" ht="15.75" customHeight="1" hidden="1" outlineLevel="1">
      <c r="A546" s="32" t="s">
        <v>31</v>
      </c>
      <c r="B546" s="32"/>
      <c r="C546" s="32"/>
      <c r="D546" s="17">
        <v>1.007</v>
      </c>
      <c r="E546" s="7"/>
      <c r="F546" s="8"/>
      <c r="G546" s="8"/>
      <c r="H546" s="8"/>
    </row>
    <row r="547" spans="1:8" ht="15.75" customHeight="1" hidden="1" outlineLevel="1">
      <c r="A547" s="33" t="s">
        <v>32</v>
      </c>
      <c r="B547" s="33"/>
      <c r="C547" s="33"/>
      <c r="D547" s="17">
        <f>D548+D549</f>
        <v>9976.19675</v>
      </c>
      <c r="E547" s="7"/>
      <c r="F547" s="8"/>
      <c r="G547" s="8"/>
      <c r="H547" s="8"/>
    </row>
    <row r="548" spans="1:8" ht="15.75" customHeight="1" hidden="1" outlineLevel="1">
      <c r="A548" s="32" t="s">
        <v>29</v>
      </c>
      <c r="B548" s="32"/>
      <c r="C548" s="32"/>
      <c r="D548" s="17">
        <v>3316.9109999999996</v>
      </c>
      <c r="E548" s="7"/>
      <c r="F548" s="8"/>
      <c r="G548" s="8"/>
      <c r="H548" s="8"/>
    </row>
    <row r="549" spans="1:8" ht="15.75" customHeight="1" hidden="1" outlineLevel="1">
      <c r="A549" s="32" t="s">
        <v>31</v>
      </c>
      <c r="B549" s="32"/>
      <c r="C549" s="32"/>
      <c r="D549" s="17">
        <v>6659.285749999999</v>
      </c>
      <c r="E549" s="7"/>
      <c r="F549" s="8"/>
      <c r="G549" s="8"/>
      <c r="H549" s="8"/>
    </row>
    <row r="550" spans="1:8" ht="35.25" customHeight="1" hidden="1" outlineLevel="1">
      <c r="A550" s="31" t="s">
        <v>33</v>
      </c>
      <c r="B550" s="31"/>
      <c r="C550" s="31"/>
      <c r="D550" s="31"/>
      <c r="E550" s="31"/>
      <c r="F550" s="31"/>
      <c r="G550" s="31"/>
      <c r="H550" s="17">
        <v>424285.505</v>
      </c>
    </row>
    <row r="551" spans="1:8" ht="34.5" customHeight="1" hidden="1" outlineLevel="1">
      <c r="A551" s="31" t="s">
        <v>55</v>
      </c>
      <c r="B551" s="31"/>
      <c r="C551" s="31"/>
      <c r="D551" s="31"/>
      <c r="E551" s="31"/>
      <c r="F551" s="31"/>
      <c r="G551" s="31"/>
      <c r="H551" s="17">
        <v>7635.415</v>
      </c>
    </row>
    <row r="552" spans="1:8" ht="34.5" customHeight="1" hidden="1" outlineLevel="1">
      <c r="A552" s="31" t="s">
        <v>36</v>
      </c>
      <c r="B552" s="31"/>
      <c r="C552" s="31"/>
      <c r="D552" s="31"/>
      <c r="E552" s="31"/>
      <c r="F552" s="31"/>
      <c r="G552" s="31"/>
      <c r="H552" s="17">
        <f>E554+E555+E556+E557+E558</f>
        <v>142236.70174999998</v>
      </c>
    </row>
    <row r="553" spans="1:8" ht="15" hidden="1" outlineLevel="1">
      <c r="A553" s="31" t="s">
        <v>20</v>
      </c>
      <c r="B553" s="31"/>
      <c r="C553" s="14"/>
      <c r="D553" s="14"/>
      <c r="E553" s="14"/>
      <c r="F553" s="14"/>
      <c r="G553" s="14"/>
      <c r="H553" s="23"/>
    </row>
    <row r="554" spans="1:8" ht="15.75" customHeight="1" hidden="1" outlineLevel="1">
      <c r="A554" s="30" t="s">
        <v>37</v>
      </c>
      <c r="B554" s="30"/>
      <c r="C554" s="30"/>
      <c r="D554" s="30"/>
      <c r="E554" s="17">
        <v>9982.70575</v>
      </c>
      <c r="G554" s="8"/>
      <c r="H554" s="8"/>
    </row>
    <row r="555" spans="1:8" ht="15.75" customHeight="1" hidden="1" outlineLevel="1">
      <c r="A555" s="30" t="s">
        <v>38</v>
      </c>
      <c r="B555" s="30"/>
      <c r="C555" s="30"/>
      <c r="D555" s="30"/>
      <c r="E555" s="21">
        <v>108287.26499999998</v>
      </c>
      <c r="G555" s="8"/>
      <c r="H555" s="8"/>
    </row>
    <row r="556" spans="1:8" ht="15.75" customHeight="1" hidden="1" outlineLevel="1">
      <c r="A556" s="30" t="s">
        <v>39</v>
      </c>
      <c r="B556" s="30"/>
      <c r="C556" s="30"/>
      <c r="D556" s="30"/>
      <c r="E556" s="21">
        <v>23966.731</v>
      </c>
      <c r="G556" s="8"/>
      <c r="H556" s="8"/>
    </row>
    <row r="557" spans="1:8" ht="15.75" customHeight="1" hidden="1" outlineLevel="1">
      <c r="A557" s="30" t="s">
        <v>40</v>
      </c>
      <c r="B557" s="30"/>
      <c r="C557" s="30"/>
      <c r="D557" s="30"/>
      <c r="E557" s="22">
        <v>0</v>
      </c>
      <c r="G557" s="8"/>
      <c r="H557" s="8"/>
    </row>
    <row r="558" spans="1:8" ht="15.75" customHeight="1" hidden="1" outlineLevel="1">
      <c r="A558" s="30" t="s">
        <v>41</v>
      </c>
      <c r="B558" s="30"/>
      <c r="C558" s="30"/>
      <c r="D558" s="30"/>
      <c r="E558" s="22">
        <v>0</v>
      </c>
      <c r="G558" s="8"/>
      <c r="H558" s="8"/>
    </row>
    <row r="559" spans="1:8" ht="31.5" customHeight="1" hidden="1" outlineLevel="1">
      <c r="A559" s="31" t="s">
        <v>42</v>
      </c>
      <c r="B559" s="31"/>
      <c r="C559" s="31"/>
      <c r="D559" s="31"/>
      <c r="E559" s="31"/>
      <c r="F559" s="31"/>
      <c r="G559" s="31"/>
      <c r="H559" s="17">
        <v>155570</v>
      </c>
    </row>
    <row r="560" spans="1:8" ht="34.5" customHeight="1" hidden="1" outlineLevel="1">
      <c r="A560" s="31" t="s">
        <v>43</v>
      </c>
      <c r="B560" s="31"/>
      <c r="C560" s="31"/>
      <c r="D560" s="31"/>
      <c r="E560" s="31"/>
      <c r="F560" s="31"/>
      <c r="G560" s="31"/>
      <c r="H560" s="12">
        <v>0</v>
      </c>
    </row>
    <row r="561" ht="15" hidden="1" outlineLevel="1"/>
    <row r="562" spans="1:20" s="8" customFormat="1" ht="15" hidden="1" outlineLevel="1">
      <c r="A562" s="36" t="s">
        <v>69</v>
      </c>
      <c r="B562" s="36"/>
      <c r="C562" s="36"/>
      <c r="D562" s="36"/>
      <c r="E562" s="36"/>
      <c r="F562" s="36"/>
      <c r="G562" s="36"/>
      <c r="H562" s="36"/>
      <c r="I562" s="7"/>
      <c r="N562" s="7"/>
      <c r="O562" s="7"/>
      <c r="P562" s="7"/>
      <c r="Q562" s="7"/>
      <c r="R562" s="7"/>
      <c r="S562" s="7"/>
      <c r="T562" s="7"/>
    </row>
    <row r="563" spans="1:20" s="8" customFormat="1" ht="40.5" customHeight="1" hidden="1" outlineLevel="1">
      <c r="A563" s="35" t="s">
        <v>11</v>
      </c>
      <c r="B563" s="35"/>
      <c r="C563" s="35"/>
      <c r="D563" s="35"/>
      <c r="E563" s="35"/>
      <c r="F563" s="35"/>
      <c r="G563" s="35"/>
      <c r="H563" s="12">
        <f>ROUND(H566+H567*H568,2)</f>
        <v>2080.27</v>
      </c>
      <c r="I563" s="7"/>
      <c r="N563" s="7"/>
      <c r="O563" s="7"/>
      <c r="P563" s="7"/>
      <c r="Q563" s="7"/>
      <c r="R563" s="7"/>
      <c r="S563" s="7"/>
      <c r="T563" s="7"/>
    </row>
    <row r="564" spans="1:20" s="8" customFormat="1" ht="15" hidden="1" outlineLevel="1">
      <c r="A564" s="7"/>
      <c r="B564" s="7"/>
      <c r="C564" s="13"/>
      <c r="D564" s="13"/>
      <c r="E564" s="13"/>
      <c r="F564" s="7"/>
      <c r="G564" s="4"/>
      <c r="H564" s="7"/>
      <c r="I564" s="7"/>
      <c r="N564" s="7"/>
      <c r="O564" s="7"/>
      <c r="P564" s="7"/>
      <c r="Q564" s="7"/>
      <c r="R564" s="7"/>
      <c r="S564" s="7"/>
      <c r="T564" s="7"/>
    </row>
    <row r="565" spans="1:20" s="8" customFormat="1" ht="33.75" customHeight="1" hidden="1" outlineLevel="1">
      <c r="A565" s="35" t="s">
        <v>12</v>
      </c>
      <c r="B565" s="35"/>
      <c r="C565" s="35"/>
      <c r="D565" s="35"/>
      <c r="E565" s="35"/>
      <c r="F565" s="35"/>
      <c r="G565" s="35"/>
      <c r="H565" s="35"/>
      <c r="I565" s="7"/>
      <c r="N565" s="7"/>
      <c r="O565" s="7"/>
      <c r="P565" s="7"/>
      <c r="Q565" s="7"/>
      <c r="R565" s="7"/>
      <c r="S565" s="7"/>
      <c r="T565" s="7"/>
    </row>
    <row r="566" spans="1:20" s="8" customFormat="1" ht="21.75" customHeight="1" hidden="1" outlineLevel="1">
      <c r="A566" s="34" t="s">
        <v>13</v>
      </c>
      <c r="B566" s="34"/>
      <c r="C566" s="34"/>
      <c r="D566" s="34"/>
      <c r="E566" s="34"/>
      <c r="F566" s="34"/>
      <c r="G566" s="34"/>
      <c r="H566" s="12">
        <v>1056.78</v>
      </c>
      <c r="I566" s="7"/>
      <c r="N566" s="7"/>
      <c r="O566" s="7"/>
      <c r="P566" s="7"/>
      <c r="Q566" s="7"/>
      <c r="R566" s="7"/>
      <c r="S566" s="7"/>
      <c r="T566" s="7"/>
    </row>
    <row r="567" spans="1:20" s="8" customFormat="1" ht="25.5" customHeight="1" hidden="1" outlineLevel="1">
      <c r="A567" s="34" t="s">
        <v>14</v>
      </c>
      <c r="B567" s="34"/>
      <c r="C567" s="34"/>
      <c r="D567" s="34"/>
      <c r="E567" s="34"/>
      <c r="F567" s="34"/>
      <c r="G567" s="34"/>
      <c r="H567" s="12">
        <v>682458.86</v>
      </c>
      <c r="I567" s="7"/>
      <c r="N567" s="7"/>
      <c r="O567" s="7"/>
      <c r="P567" s="7"/>
      <c r="Q567" s="7"/>
      <c r="R567" s="7"/>
      <c r="S567" s="7"/>
      <c r="T567" s="7"/>
    </row>
    <row r="568" spans="1:20" s="8" customFormat="1" ht="35.25" customHeight="1" hidden="1" outlineLevel="1">
      <c r="A568" s="34" t="s">
        <v>15</v>
      </c>
      <c r="B568" s="34"/>
      <c r="C568" s="34"/>
      <c r="D568" s="34"/>
      <c r="E568" s="34"/>
      <c r="F568" s="34"/>
      <c r="G568" s="34"/>
      <c r="H568" s="15">
        <f>(H569+H570-(H571+H578))/(H588+H589-(H590+H597))</f>
        <v>0.00149970557563121</v>
      </c>
      <c r="I568" s="7"/>
      <c r="K568" s="20"/>
      <c r="L568" s="20"/>
      <c r="N568" s="7"/>
      <c r="O568" s="7"/>
      <c r="P568" s="7"/>
      <c r="Q568" s="7"/>
      <c r="R568" s="7"/>
      <c r="S568" s="7"/>
      <c r="T568" s="7"/>
    </row>
    <row r="569" spans="1:20" s="8" customFormat="1" ht="24.75" customHeight="1" hidden="1" outlineLevel="1">
      <c r="A569" s="34" t="s">
        <v>16</v>
      </c>
      <c r="B569" s="34"/>
      <c r="C569" s="34"/>
      <c r="D569" s="34"/>
      <c r="E569" s="34"/>
      <c r="F569" s="34"/>
      <c r="G569" s="34"/>
      <c r="H569" s="17">
        <v>791.716</v>
      </c>
      <c r="I569" s="7"/>
      <c r="K569" s="20"/>
      <c r="L569" s="20"/>
      <c r="N569" s="7"/>
      <c r="O569" s="7"/>
      <c r="P569" s="7"/>
      <c r="Q569" s="7"/>
      <c r="R569" s="7"/>
      <c r="S569" s="7"/>
      <c r="T569" s="7"/>
    </row>
    <row r="570" spans="1:20" s="8" customFormat="1" ht="35.25" customHeight="1" hidden="1" outlineLevel="1">
      <c r="A570" s="34" t="s">
        <v>17</v>
      </c>
      <c r="B570" s="34"/>
      <c r="C570" s="34"/>
      <c r="D570" s="34"/>
      <c r="E570" s="34"/>
      <c r="F570" s="34"/>
      <c r="G570" s="34"/>
      <c r="H570" s="17">
        <v>25.540999999999997</v>
      </c>
      <c r="I570" s="7"/>
      <c r="N570" s="7"/>
      <c r="O570" s="7"/>
      <c r="P570" s="7"/>
      <c r="Q570" s="7"/>
      <c r="R570" s="7"/>
      <c r="S570" s="7"/>
      <c r="T570" s="7"/>
    </row>
    <row r="571" spans="1:20" s="8" customFormat="1" ht="36.75" customHeight="1" hidden="1" outlineLevel="1">
      <c r="A571" s="34" t="s">
        <v>18</v>
      </c>
      <c r="B571" s="34"/>
      <c r="C571" s="34"/>
      <c r="D571" s="34"/>
      <c r="E571" s="34"/>
      <c r="F571" s="34"/>
      <c r="G571" s="34"/>
      <c r="H571" s="17">
        <f>E573+E574+E575+E576+E577</f>
        <v>266.0060178926964</v>
      </c>
      <c r="I571" s="7"/>
      <c r="N571" s="7"/>
      <c r="O571" s="7"/>
      <c r="P571" s="7"/>
      <c r="Q571" s="7"/>
      <c r="R571" s="7"/>
      <c r="S571" s="7"/>
      <c r="T571" s="7"/>
    </row>
    <row r="572" spans="1:20" s="8" customFormat="1" ht="15" hidden="1" outlineLevel="1">
      <c r="A572" s="34" t="s">
        <v>20</v>
      </c>
      <c r="B572" s="34"/>
      <c r="C572" s="14"/>
      <c r="D572" s="14"/>
      <c r="E572" s="14"/>
      <c r="F572" s="14"/>
      <c r="G572" s="14"/>
      <c r="H572" s="19"/>
      <c r="I572" s="7"/>
      <c r="N572" s="7"/>
      <c r="O572" s="7"/>
      <c r="P572" s="7"/>
      <c r="Q572" s="7"/>
      <c r="R572" s="7"/>
      <c r="S572" s="7"/>
      <c r="T572" s="7"/>
    </row>
    <row r="573" spans="1:20" s="8" customFormat="1" ht="15.75" customHeight="1" hidden="1" outlineLevel="1">
      <c r="A573" s="30" t="s">
        <v>21</v>
      </c>
      <c r="B573" s="30"/>
      <c r="C573" s="30"/>
      <c r="D573" s="30"/>
      <c r="E573" s="17">
        <v>26.416089292696384</v>
      </c>
      <c r="F573" s="7"/>
      <c r="I573" s="7"/>
      <c r="N573" s="7"/>
      <c r="O573" s="7"/>
      <c r="P573" s="7"/>
      <c r="Q573" s="7"/>
      <c r="R573" s="7"/>
      <c r="S573" s="7"/>
      <c r="T573" s="7"/>
    </row>
    <row r="574" spans="1:20" s="8" customFormat="1" ht="15.75" customHeight="1" hidden="1" outlineLevel="1">
      <c r="A574" s="30" t="s">
        <v>22</v>
      </c>
      <c r="B574" s="30"/>
      <c r="C574" s="30"/>
      <c r="D574" s="30"/>
      <c r="E574" s="21">
        <v>193.5295739</v>
      </c>
      <c r="F574" s="7"/>
      <c r="I574" s="7"/>
      <c r="N574" s="7"/>
      <c r="O574" s="7"/>
      <c r="P574" s="7"/>
      <c r="Q574" s="7"/>
      <c r="R574" s="7"/>
      <c r="S574" s="7"/>
      <c r="T574" s="7"/>
    </row>
    <row r="575" spans="1:20" s="8" customFormat="1" ht="15.75" customHeight="1" hidden="1" outlineLevel="1">
      <c r="A575" s="30" t="s">
        <v>23</v>
      </c>
      <c r="B575" s="30"/>
      <c r="C575" s="30"/>
      <c r="D575" s="30"/>
      <c r="E575" s="21">
        <v>46.060354700000005</v>
      </c>
      <c r="F575" s="7"/>
      <c r="I575" s="7"/>
      <c r="N575" s="7"/>
      <c r="O575" s="7"/>
      <c r="P575" s="7"/>
      <c r="Q575" s="7"/>
      <c r="R575" s="7"/>
      <c r="S575" s="7"/>
      <c r="T575" s="7"/>
    </row>
    <row r="576" spans="1:20" s="8" customFormat="1" ht="15.75" customHeight="1" hidden="1" outlineLevel="1">
      <c r="A576" s="30" t="s">
        <v>24</v>
      </c>
      <c r="B576" s="30"/>
      <c r="C576" s="30"/>
      <c r="D576" s="30"/>
      <c r="E576" s="22">
        <v>0</v>
      </c>
      <c r="F576" s="7"/>
      <c r="I576" s="7"/>
      <c r="N576" s="7"/>
      <c r="O576" s="7"/>
      <c r="P576" s="7"/>
      <c r="Q576" s="7"/>
      <c r="R576" s="7"/>
      <c r="S576" s="7"/>
      <c r="T576" s="7"/>
    </row>
    <row r="577" spans="1:20" s="8" customFormat="1" ht="15.75" customHeight="1" hidden="1" outlineLevel="1">
      <c r="A577" s="30" t="s">
        <v>25</v>
      </c>
      <c r="B577" s="30"/>
      <c r="C577" s="30"/>
      <c r="D577" s="30"/>
      <c r="E577" s="22">
        <v>0</v>
      </c>
      <c r="F577" s="7"/>
      <c r="I577" s="7"/>
      <c r="N577" s="7"/>
      <c r="O577" s="7"/>
      <c r="P577" s="7"/>
      <c r="Q577" s="7"/>
      <c r="R577" s="7"/>
      <c r="S577" s="7"/>
      <c r="T577" s="7"/>
    </row>
    <row r="578" spans="1:8" ht="24" customHeight="1" hidden="1" outlineLevel="1">
      <c r="A578" s="31" t="s">
        <v>26</v>
      </c>
      <c r="B578" s="31"/>
      <c r="C578" s="31"/>
      <c r="D578" s="31"/>
      <c r="E578" s="31"/>
      <c r="F578" s="31"/>
      <c r="G578" s="31"/>
      <c r="H578" s="17">
        <v>287.07</v>
      </c>
    </row>
    <row r="579" spans="1:8" ht="33" customHeight="1" hidden="1" outlineLevel="1">
      <c r="A579" s="31" t="s">
        <v>27</v>
      </c>
      <c r="B579" s="31"/>
      <c r="C579" s="31"/>
      <c r="D579" s="31"/>
      <c r="E579" s="31"/>
      <c r="F579" s="31"/>
      <c r="G579" s="31"/>
      <c r="H579" s="21">
        <f>D581+D585</f>
        <v>11043.46299999999</v>
      </c>
    </row>
    <row r="580" spans="1:8" ht="15" hidden="1" outlineLevel="1">
      <c r="A580" s="31" t="s">
        <v>20</v>
      </c>
      <c r="B580" s="31"/>
      <c r="C580" s="14"/>
      <c r="D580" s="14"/>
      <c r="E580" s="14"/>
      <c r="F580" s="14"/>
      <c r="G580" s="14"/>
      <c r="H580" s="23"/>
    </row>
    <row r="581" spans="1:8" ht="15.75" customHeight="1" hidden="1" outlineLevel="1">
      <c r="A581" s="33" t="s">
        <v>28</v>
      </c>
      <c r="B581" s="33"/>
      <c r="C581" s="33"/>
      <c r="D581" s="17">
        <f>D582+D583+D584</f>
        <v>2.736</v>
      </c>
      <c r="E581" s="7"/>
      <c r="F581" s="8"/>
      <c r="G581" s="8"/>
      <c r="H581" s="8"/>
    </row>
    <row r="582" spans="1:8" ht="15.75" customHeight="1" hidden="1" outlineLevel="1">
      <c r="A582" s="32" t="s">
        <v>29</v>
      </c>
      <c r="B582" s="32"/>
      <c r="C582" s="32"/>
      <c r="D582" s="17">
        <v>1.001</v>
      </c>
      <c r="E582" s="7"/>
      <c r="F582" s="8"/>
      <c r="G582" s="8"/>
      <c r="H582" s="8"/>
    </row>
    <row r="583" spans="1:8" ht="15.75" customHeight="1" hidden="1" outlineLevel="1">
      <c r="A583" s="32" t="s">
        <v>30</v>
      </c>
      <c r="B583" s="32"/>
      <c r="C583" s="32"/>
      <c r="D583" s="17">
        <v>1.457</v>
      </c>
      <c r="E583" s="7"/>
      <c r="F583" s="8"/>
      <c r="G583" s="8"/>
      <c r="H583" s="8"/>
    </row>
    <row r="584" spans="1:8" ht="15.75" customHeight="1" hidden="1" outlineLevel="1">
      <c r="A584" s="32" t="s">
        <v>31</v>
      </c>
      <c r="B584" s="32"/>
      <c r="C584" s="32"/>
      <c r="D584" s="17">
        <v>0.278</v>
      </c>
      <c r="E584" s="7"/>
      <c r="F584" s="8"/>
      <c r="G584" s="8"/>
      <c r="H584" s="8"/>
    </row>
    <row r="585" spans="1:8" ht="15.75" customHeight="1" hidden="1" outlineLevel="1">
      <c r="A585" s="33" t="s">
        <v>32</v>
      </c>
      <c r="B585" s="33"/>
      <c r="C585" s="33"/>
      <c r="D585" s="17">
        <f>D586+D587</f>
        <v>11040.72699999999</v>
      </c>
      <c r="E585" s="7"/>
      <c r="F585" s="8"/>
      <c r="G585" s="8"/>
      <c r="H585" s="8"/>
    </row>
    <row r="586" spans="1:8" ht="15.75" customHeight="1" hidden="1" outlineLevel="1">
      <c r="A586" s="32" t="s">
        <v>29</v>
      </c>
      <c r="B586" s="32"/>
      <c r="C586" s="32"/>
      <c r="D586" s="17">
        <v>3602.4922600000014</v>
      </c>
      <c r="E586" s="7"/>
      <c r="F586" s="8"/>
      <c r="G586" s="8"/>
      <c r="H586" s="8"/>
    </row>
    <row r="587" spans="1:8" ht="15.75" customHeight="1" hidden="1" outlineLevel="1">
      <c r="A587" s="32" t="s">
        <v>31</v>
      </c>
      <c r="B587" s="32"/>
      <c r="C587" s="32"/>
      <c r="D587" s="17">
        <v>7438.234739999989</v>
      </c>
      <c r="E587" s="7"/>
      <c r="F587" s="8"/>
      <c r="G587" s="8"/>
      <c r="H587" s="8"/>
    </row>
    <row r="588" spans="1:8" ht="35.25" customHeight="1" hidden="1" outlineLevel="1">
      <c r="A588" s="31" t="s">
        <v>33</v>
      </c>
      <c r="B588" s="31"/>
      <c r="C588" s="31"/>
      <c r="D588" s="31"/>
      <c r="E588" s="31"/>
      <c r="F588" s="31"/>
      <c r="G588" s="31"/>
      <c r="H588" s="17">
        <v>484609.649</v>
      </c>
    </row>
    <row r="589" spans="1:8" ht="34.5" customHeight="1" hidden="1" outlineLevel="1">
      <c r="A589" s="31" t="s">
        <v>55</v>
      </c>
      <c r="B589" s="31"/>
      <c r="C589" s="31"/>
      <c r="D589" s="31"/>
      <c r="E589" s="31"/>
      <c r="F589" s="31"/>
      <c r="G589" s="31"/>
      <c r="H589" s="17">
        <v>18110.269</v>
      </c>
    </row>
    <row r="590" spans="1:8" ht="34.5" customHeight="1" hidden="1" outlineLevel="1">
      <c r="A590" s="31" t="s">
        <v>36</v>
      </c>
      <c r="B590" s="31"/>
      <c r="C590" s="31"/>
      <c r="D590" s="31"/>
      <c r="E590" s="31"/>
      <c r="F590" s="31"/>
      <c r="G590" s="31"/>
      <c r="H590" s="17">
        <f>E592+E593+E594+E595+E596</f>
        <v>165094.687</v>
      </c>
    </row>
    <row r="591" spans="1:8" ht="15" hidden="1" outlineLevel="1">
      <c r="A591" s="31" t="s">
        <v>20</v>
      </c>
      <c r="B591" s="31"/>
      <c r="C591" s="14"/>
      <c r="D591" s="14"/>
      <c r="E591" s="14"/>
      <c r="F591" s="14"/>
      <c r="G591" s="14"/>
      <c r="H591" s="23"/>
    </row>
    <row r="592" spans="1:8" ht="15.75" customHeight="1" hidden="1" outlineLevel="1">
      <c r="A592" s="30" t="s">
        <v>37</v>
      </c>
      <c r="B592" s="30"/>
      <c r="C592" s="30"/>
      <c r="D592" s="30"/>
      <c r="E592" s="17">
        <v>11043.46299999999</v>
      </c>
      <c r="G592" s="8"/>
      <c r="H592" s="8"/>
    </row>
    <row r="593" spans="1:8" ht="15.75" customHeight="1" hidden="1" outlineLevel="1">
      <c r="A593" s="30" t="s">
        <v>38</v>
      </c>
      <c r="B593" s="30"/>
      <c r="C593" s="30"/>
      <c r="D593" s="30"/>
      <c r="E593" s="21">
        <v>121805.996</v>
      </c>
      <c r="G593" s="8"/>
      <c r="H593" s="8"/>
    </row>
    <row r="594" spans="1:20" s="8" customFormat="1" ht="15.75" customHeight="1" hidden="1" outlineLevel="1">
      <c r="A594" s="30" t="s">
        <v>39</v>
      </c>
      <c r="B594" s="30"/>
      <c r="C594" s="30"/>
      <c r="D594" s="30"/>
      <c r="E594" s="21">
        <v>32245.228000000003</v>
      </c>
      <c r="F594" s="7"/>
      <c r="I594" s="7"/>
      <c r="N594" s="7"/>
      <c r="O594" s="7"/>
      <c r="P594" s="7"/>
      <c r="Q594" s="7"/>
      <c r="R594" s="7"/>
      <c r="S594" s="7"/>
      <c r="T594" s="7"/>
    </row>
    <row r="595" spans="1:20" s="8" customFormat="1" ht="15.75" customHeight="1" hidden="1" outlineLevel="1">
      <c r="A595" s="30" t="s">
        <v>40</v>
      </c>
      <c r="B595" s="30"/>
      <c r="C595" s="30"/>
      <c r="D595" s="30"/>
      <c r="E595" s="22">
        <v>0</v>
      </c>
      <c r="F595" s="7"/>
      <c r="I595" s="7"/>
      <c r="N595" s="7"/>
      <c r="O595" s="7"/>
      <c r="P595" s="7"/>
      <c r="Q595" s="7"/>
      <c r="R595" s="7"/>
      <c r="S595" s="7"/>
      <c r="T595" s="7"/>
    </row>
    <row r="596" spans="1:20" s="8" customFormat="1" ht="15.75" customHeight="1" hidden="1" outlineLevel="1">
      <c r="A596" s="30" t="s">
        <v>41</v>
      </c>
      <c r="B596" s="30"/>
      <c r="C596" s="30"/>
      <c r="D596" s="30"/>
      <c r="E596" s="22">
        <v>0</v>
      </c>
      <c r="F596" s="7"/>
      <c r="I596" s="7"/>
      <c r="N596" s="7"/>
      <c r="O596" s="7"/>
      <c r="P596" s="7"/>
      <c r="Q596" s="7"/>
      <c r="R596" s="7"/>
      <c r="S596" s="7"/>
      <c r="T596" s="7"/>
    </row>
    <row r="597" spans="1:20" s="8" customFormat="1" ht="31.5" customHeight="1" hidden="1" outlineLevel="1">
      <c r="A597" s="31" t="s">
        <v>42</v>
      </c>
      <c r="B597" s="31"/>
      <c r="C597" s="31"/>
      <c r="D597" s="31"/>
      <c r="E597" s="31"/>
      <c r="F597" s="31"/>
      <c r="G597" s="31"/>
      <c r="H597" s="17">
        <v>161470</v>
      </c>
      <c r="I597" s="7"/>
      <c r="N597" s="7"/>
      <c r="O597" s="7"/>
      <c r="P597" s="7"/>
      <c r="Q597" s="7"/>
      <c r="R597" s="7"/>
      <c r="S597" s="7"/>
      <c r="T597" s="7"/>
    </row>
    <row r="598" spans="1:20" s="8" customFormat="1" ht="34.5" customHeight="1" hidden="1" outlineLevel="1">
      <c r="A598" s="31" t="s">
        <v>43</v>
      </c>
      <c r="B598" s="31"/>
      <c r="C598" s="31"/>
      <c r="D598" s="31"/>
      <c r="E598" s="31"/>
      <c r="F598" s="31"/>
      <c r="G598" s="31"/>
      <c r="H598" s="12">
        <v>0</v>
      </c>
      <c r="I598" s="7"/>
      <c r="N598" s="7"/>
      <c r="O598" s="7"/>
      <c r="P598" s="7"/>
      <c r="Q598" s="7"/>
      <c r="R598" s="7"/>
      <c r="S598" s="7"/>
      <c r="T598" s="7"/>
    </row>
    <row r="599" ht="15" hidden="1" outlineLevel="1"/>
    <row r="600" spans="1:20" s="8" customFormat="1" ht="15" hidden="1" outlineLevel="1">
      <c r="A600" s="36" t="s">
        <v>70</v>
      </c>
      <c r="B600" s="36"/>
      <c r="C600" s="36"/>
      <c r="D600" s="36"/>
      <c r="E600" s="36"/>
      <c r="F600" s="36"/>
      <c r="G600" s="36"/>
      <c r="H600" s="36"/>
      <c r="I600" s="7"/>
      <c r="N600" s="7"/>
      <c r="O600" s="7"/>
      <c r="P600" s="7"/>
      <c r="Q600" s="7"/>
      <c r="R600" s="7"/>
      <c r="S600" s="7"/>
      <c r="T600" s="7"/>
    </row>
    <row r="601" spans="1:20" s="8" customFormat="1" ht="40.5" customHeight="1" hidden="1" outlineLevel="1">
      <c r="A601" s="35" t="s">
        <v>11</v>
      </c>
      <c r="B601" s="35"/>
      <c r="C601" s="35"/>
      <c r="D601" s="35"/>
      <c r="E601" s="35"/>
      <c r="F601" s="35"/>
      <c r="G601" s="35"/>
      <c r="H601" s="12">
        <f>ROUND(H604+H605*H606,2)</f>
        <v>2038.18</v>
      </c>
      <c r="I601" s="7"/>
      <c r="N601" s="7"/>
      <c r="O601" s="7"/>
      <c r="P601" s="7"/>
      <c r="Q601" s="7"/>
      <c r="R601" s="7"/>
      <c r="S601" s="7"/>
      <c r="T601" s="7"/>
    </row>
    <row r="602" spans="1:20" s="8" customFormat="1" ht="15" hidden="1" outlineLevel="1">
      <c r="A602" s="7"/>
      <c r="B602" s="7"/>
      <c r="C602" s="13"/>
      <c r="D602" s="13"/>
      <c r="E602" s="13"/>
      <c r="F602" s="7"/>
      <c r="G602" s="4"/>
      <c r="H602" s="7"/>
      <c r="I602" s="7"/>
      <c r="N602" s="7"/>
      <c r="O602" s="7"/>
      <c r="P602" s="7"/>
      <c r="Q602" s="7"/>
      <c r="R602" s="7"/>
      <c r="S602" s="7"/>
      <c r="T602" s="7"/>
    </row>
    <row r="603" spans="1:20" s="8" customFormat="1" ht="33.75" customHeight="1" hidden="1" outlineLevel="1">
      <c r="A603" s="35" t="s">
        <v>12</v>
      </c>
      <c r="B603" s="35"/>
      <c r="C603" s="35"/>
      <c r="D603" s="35"/>
      <c r="E603" s="35"/>
      <c r="F603" s="35"/>
      <c r="G603" s="35"/>
      <c r="H603" s="35"/>
      <c r="I603" s="7"/>
      <c r="N603" s="7"/>
      <c r="O603" s="7"/>
      <c r="P603" s="7"/>
      <c r="Q603" s="7"/>
      <c r="R603" s="7"/>
      <c r="S603" s="7"/>
      <c r="T603" s="7"/>
    </row>
    <row r="604" spans="1:20" s="8" customFormat="1" ht="21.75" customHeight="1" hidden="1" outlineLevel="1">
      <c r="A604" s="34" t="s">
        <v>13</v>
      </c>
      <c r="B604" s="34"/>
      <c r="C604" s="34"/>
      <c r="D604" s="34"/>
      <c r="E604" s="34"/>
      <c r="F604" s="34"/>
      <c r="G604" s="34"/>
      <c r="H604" s="12">
        <v>1008.94</v>
      </c>
      <c r="I604" s="7"/>
      <c r="N604" s="7"/>
      <c r="O604" s="7"/>
      <c r="P604" s="7"/>
      <c r="Q604" s="7"/>
      <c r="R604" s="7"/>
      <c r="S604" s="7"/>
      <c r="T604" s="7"/>
    </row>
    <row r="605" spans="1:20" s="8" customFormat="1" ht="25.5" customHeight="1" hidden="1" outlineLevel="1">
      <c r="A605" s="34" t="s">
        <v>14</v>
      </c>
      <c r="B605" s="34"/>
      <c r="C605" s="34"/>
      <c r="D605" s="34"/>
      <c r="E605" s="34"/>
      <c r="F605" s="34"/>
      <c r="G605" s="34"/>
      <c r="H605" s="12">
        <v>682616.75</v>
      </c>
      <c r="I605" s="7"/>
      <c r="N605" s="7"/>
      <c r="O605" s="7"/>
      <c r="P605" s="7"/>
      <c r="Q605" s="7"/>
      <c r="R605" s="7"/>
      <c r="S605" s="7"/>
      <c r="T605" s="7"/>
    </row>
    <row r="606" spans="1:20" s="8" customFormat="1" ht="35.25" customHeight="1" hidden="1" outlineLevel="1">
      <c r="A606" s="34" t="s">
        <v>15</v>
      </c>
      <c r="B606" s="34"/>
      <c r="C606" s="34"/>
      <c r="D606" s="34"/>
      <c r="E606" s="34"/>
      <c r="F606" s="34"/>
      <c r="G606" s="34"/>
      <c r="H606" s="15">
        <f>(H607+H608-(H609+H616))/(H626+H627-(H628+H635))</f>
        <v>0.0015077913559840828</v>
      </c>
      <c r="I606" s="7"/>
      <c r="K606" s="20"/>
      <c r="L606" s="20"/>
      <c r="N606" s="7"/>
      <c r="O606" s="7"/>
      <c r="P606" s="7"/>
      <c r="Q606" s="7"/>
      <c r="R606" s="7"/>
      <c r="S606" s="7"/>
      <c r="T606" s="7"/>
    </row>
    <row r="607" spans="1:20" s="8" customFormat="1" ht="24.75" customHeight="1" hidden="1" outlineLevel="1">
      <c r="A607" s="34" t="s">
        <v>16</v>
      </c>
      <c r="B607" s="34"/>
      <c r="C607" s="34"/>
      <c r="D607" s="34"/>
      <c r="E607" s="34"/>
      <c r="F607" s="34"/>
      <c r="G607" s="34"/>
      <c r="H607" s="17">
        <v>881.411</v>
      </c>
      <c r="I607" s="7"/>
      <c r="K607" s="20"/>
      <c r="L607" s="20"/>
      <c r="N607" s="7"/>
      <c r="O607" s="7"/>
      <c r="P607" s="7"/>
      <c r="Q607" s="7"/>
      <c r="R607" s="7"/>
      <c r="S607" s="7"/>
      <c r="T607" s="7"/>
    </row>
    <row r="608" spans="1:20" s="8" customFormat="1" ht="35.25" customHeight="1" hidden="1" outlineLevel="1">
      <c r="A608" s="34" t="s">
        <v>17</v>
      </c>
      <c r="B608" s="34"/>
      <c r="C608" s="34"/>
      <c r="D608" s="34"/>
      <c r="E608" s="34"/>
      <c r="F608" s="34"/>
      <c r="G608" s="34"/>
      <c r="H608" s="17">
        <v>28.216</v>
      </c>
      <c r="I608" s="7"/>
      <c r="N608" s="7"/>
      <c r="O608" s="7"/>
      <c r="P608" s="7"/>
      <c r="Q608" s="7"/>
      <c r="R608" s="7"/>
      <c r="S608" s="7"/>
      <c r="T608" s="7"/>
    </row>
    <row r="609" spans="1:20" s="8" customFormat="1" ht="36.75" customHeight="1" hidden="1" outlineLevel="1">
      <c r="A609" s="34" t="s">
        <v>18</v>
      </c>
      <c r="B609" s="34"/>
      <c r="C609" s="34"/>
      <c r="D609" s="34"/>
      <c r="E609" s="34"/>
      <c r="F609" s="34"/>
      <c r="G609" s="34"/>
      <c r="H609" s="17">
        <f>E611+E612+E613+E614+E615</f>
        <v>302.50136312759645</v>
      </c>
      <c r="I609" s="7"/>
      <c r="N609" s="7"/>
      <c r="O609" s="7"/>
      <c r="P609" s="7"/>
      <c r="Q609" s="7"/>
      <c r="R609" s="7"/>
      <c r="S609" s="7"/>
      <c r="T609" s="7"/>
    </row>
    <row r="610" spans="1:8" ht="15" hidden="1" outlineLevel="1">
      <c r="A610" s="34" t="s">
        <v>20</v>
      </c>
      <c r="B610" s="34"/>
      <c r="C610" s="14"/>
      <c r="D610" s="14"/>
      <c r="E610" s="14"/>
      <c r="F610" s="14"/>
      <c r="G610" s="14"/>
      <c r="H610" s="19"/>
    </row>
    <row r="611" spans="1:8" ht="15.75" customHeight="1" hidden="1" outlineLevel="1">
      <c r="A611" s="30" t="s">
        <v>21</v>
      </c>
      <c r="B611" s="30"/>
      <c r="C611" s="30"/>
      <c r="D611" s="30"/>
      <c r="E611" s="17">
        <v>33.68387482759645</v>
      </c>
      <c r="G611" s="8"/>
      <c r="H611" s="8"/>
    </row>
    <row r="612" spans="1:8" ht="15.75" customHeight="1" hidden="1" outlineLevel="1">
      <c r="A612" s="30" t="s">
        <v>22</v>
      </c>
      <c r="B612" s="30"/>
      <c r="C612" s="30"/>
      <c r="D612" s="30"/>
      <c r="E612" s="21">
        <v>221.0948159</v>
      </c>
      <c r="G612" s="8"/>
      <c r="H612" s="8"/>
    </row>
    <row r="613" spans="1:8" ht="15.75" customHeight="1" hidden="1" outlineLevel="1">
      <c r="A613" s="30" t="s">
        <v>23</v>
      </c>
      <c r="B613" s="30"/>
      <c r="C613" s="30"/>
      <c r="D613" s="30"/>
      <c r="E613" s="21">
        <v>47.7226724</v>
      </c>
      <c r="G613" s="8"/>
      <c r="H613" s="8"/>
    </row>
    <row r="614" spans="1:8" ht="15.75" customHeight="1" hidden="1" outlineLevel="1">
      <c r="A614" s="30" t="s">
        <v>24</v>
      </c>
      <c r="B614" s="30"/>
      <c r="C614" s="30"/>
      <c r="D614" s="30"/>
      <c r="E614" s="22">
        <v>0</v>
      </c>
      <c r="G614" s="8"/>
      <c r="H614" s="8"/>
    </row>
    <row r="615" spans="1:8" ht="15.75" customHeight="1" hidden="1" outlineLevel="1">
      <c r="A615" s="30" t="s">
        <v>25</v>
      </c>
      <c r="B615" s="30"/>
      <c r="C615" s="30"/>
      <c r="D615" s="30"/>
      <c r="E615" s="22">
        <v>0</v>
      </c>
      <c r="G615" s="8"/>
      <c r="H615" s="8"/>
    </row>
    <row r="616" spans="1:8" ht="24" customHeight="1" hidden="1" outlineLevel="1">
      <c r="A616" s="31" t="s">
        <v>26</v>
      </c>
      <c r="B616" s="31"/>
      <c r="C616" s="31"/>
      <c r="D616" s="31"/>
      <c r="E616" s="31"/>
      <c r="F616" s="31"/>
      <c r="G616" s="31"/>
      <c r="H616" s="17">
        <v>308.6</v>
      </c>
    </row>
    <row r="617" spans="1:8" ht="33" customHeight="1" hidden="1" outlineLevel="1">
      <c r="A617" s="31" t="s">
        <v>27</v>
      </c>
      <c r="B617" s="31"/>
      <c r="C617" s="31"/>
      <c r="D617" s="31"/>
      <c r="E617" s="31"/>
      <c r="F617" s="31"/>
      <c r="G617" s="31"/>
      <c r="H617" s="21">
        <f>D619+D623</f>
        <v>13187.537999999997</v>
      </c>
    </row>
    <row r="618" spans="1:8" ht="15" hidden="1" outlineLevel="1">
      <c r="A618" s="31" t="s">
        <v>20</v>
      </c>
      <c r="B618" s="31"/>
      <c r="C618" s="14"/>
      <c r="D618" s="14"/>
      <c r="E618" s="14"/>
      <c r="F618" s="14"/>
      <c r="G618" s="14"/>
      <c r="H618" s="23"/>
    </row>
    <row r="619" spans="1:8" ht="15.75" customHeight="1" hidden="1" outlineLevel="1">
      <c r="A619" s="33" t="s">
        <v>28</v>
      </c>
      <c r="B619" s="33"/>
      <c r="C619" s="33"/>
      <c r="D619" s="17">
        <f>D620+D621+D622</f>
        <v>5.378999999999948</v>
      </c>
      <c r="E619" s="7"/>
      <c r="F619" s="8"/>
      <c r="G619" s="8"/>
      <c r="H619" s="8"/>
    </row>
    <row r="620" spans="1:8" ht="15.75" customHeight="1" hidden="1" outlineLevel="1">
      <c r="A620" s="32" t="s">
        <v>29</v>
      </c>
      <c r="B620" s="32"/>
      <c r="C620" s="32"/>
      <c r="D620" s="17">
        <v>1.3579999999999899</v>
      </c>
      <c r="E620" s="7"/>
      <c r="F620" s="8"/>
      <c r="G620" s="8"/>
      <c r="H620" s="8"/>
    </row>
    <row r="621" spans="1:8" ht="15.75" customHeight="1" hidden="1" outlineLevel="1">
      <c r="A621" s="32" t="s">
        <v>30</v>
      </c>
      <c r="B621" s="32"/>
      <c r="C621" s="32"/>
      <c r="D621" s="17">
        <v>3.3909999999999627</v>
      </c>
      <c r="E621" s="7"/>
      <c r="F621" s="8"/>
      <c r="G621" s="8"/>
      <c r="H621" s="8"/>
    </row>
    <row r="622" spans="1:8" ht="15.75" customHeight="1" hidden="1" outlineLevel="1">
      <c r="A622" s="32" t="s">
        <v>31</v>
      </c>
      <c r="B622" s="32"/>
      <c r="C622" s="32"/>
      <c r="D622" s="17">
        <v>0.6299999999999955</v>
      </c>
      <c r="E622" s="7"/>
      <c r="F622" s="8"/>
      <c r="G622" s="8"/>
      <c r="H622" s="8"/>
    </row>
    <row r="623" spans="1:8" ht="15.75" customHeight="1" hidden="1" outlineLevel="1">
      <c r="A623" s="33" t="s">
        <v>32</v>
      </c>
      <c r="B623" s="33"/>
      <c r="C623" s="33"/>
      <c r="D623" s="17">
        <f>D624+D625</f>
        <v>13182.158999999996</v>
      </c>
      <c r="E623" s="7"/>
      <c r="F623" s="8"/>
      <c r="G623" s="8"/>
      <c r="H623" s="8"/>
    </row>
    <row r="624" spans="1:8" ht="15.75" customHeight="1" hidden="1" outlineLevel="1">
      <c r="A624" s="32" t="s">
        <v>29</v>
      </c>
      <c r="B624" s="32"/>
      <c r="C624" s="32"/>
      <c r="D624" s="17">
        <v>4135.433999999998</v>
      </c>
      <c r="E624" s="7"/>
      <c r="F624" s="8"/>
      <c r="G624" s="8"/>
      <c r="H624" s="8"/>
    </row>
    <row r="625" spans="1:8" ht="15.75" customHeight="1" hidden="1" outlineLevel="1">
      <c r="A625" s="32" t="s">
        <v>31</v>
      </c>
      <c r="B625" s="32"/>
      <c r="C625" s="32"/>
      <c r="D625" s="17">
        <v>9046.724999999999</v>
      </c>
      <c r="E625" s="7"/>
      <c r="F625" s="8"/>
      <c r="G625" s="8"/>
      <c r="H625" s="8"/>
    </row>
    <row r="626" spans="1:20" s="8" customFormat="1" ht="35.25" customHeight="1" hidden="1" outlineLevel="1">
      <c r="A626" s="31" t="s">
        <v>33</v>
      </c>
      <c r="B626" s="31"/>
      <c r="C626" s="31"/>
      <c r="D626" s="31"/>
      <c r="E626" s="31"/>
      <c r="F626" s="31"/>
      <c r="G626" s="31"/>
      <c r="H626" s="17">
        <v>522891.048</v>
      </c>
      <c r="I626" s="7"/>
      <c r="N626" s="7"/>
      <c r="O626" s="7"/>
      <c r="P626" s="7"/>
      <c r="Q626" s="7"/>
      <c r="R626" s="7"/>
      <c r="S626" s="7"/>
      <c r="T626" s="7"/>
    </row>
    <row r="627" spans="1:20" s="8" customFormat="1" ht="34.5" customHeight="1" hidden="1" outlineLevel="1">
      <c r="A627" s="31" t="s">
        <v>55</v>
      </c>
      <c r="B627" s="31"/>
      <c r="C627" s="31"/>
      <c r="D627" s="31"/>
      <c r="E627" s="31"/>
      <c r="F627" s="31"/>
      <c r="G627" s="31"/>
      <c r="H627" s="17">
        <v>19681.281</v>
      </c>
      <c r="I627" s="7"/>
      <c r="N627" s="7"/>
      <c r="O627" s="7"/>
      <c r="P627" s="7"/>
      <c r="Q627" s="7"/>
      <c r="R627" s="7"/>
      <c r="S627" s="7"/>
      <c r="T627" s="7"/>
    </row>
    <row r="628" spans="1:20" s="8" customFormat="1" ht="34.5" customHeight="1" hidden="1" outlineLevel="1">
      <c r="A628" s="31" t="s">
        <v>36</v>
      </c>
      <c r="B628" s="31"/>
      <c r="C628" s="31"/>
      <c r="D628" s="31"/>
      <c r="E628" s="31"/>
      <c r="F628" s="31"/>
      <c r="G628" s="31"/>
      <c r="H628" s="17">
        <f>E630+E631+E632+E633+E634</f>
        <v>170993.638</v>
      </c>
      <c r="I628" s="7"/>
      <c r="N628" s="7"/>
      <c r="O628" s="7"/>
      <c r="P628" s="7"/>
      <c r="Q628" s="7"/>
      <c r="R628" s="7"/>
      <c r="S628" s="7"/>
      <c r="T628" s="7"/>
    </row>
    <row r="629" spans="1:20" s="8" customFormat="1" ht="15" hidden="1" outlineLevel="1">
      <c r="A629" s="31" t="s">
        <v>20</v>
      </c>
      <c r="B629" s="31"/>
      <c r="C629" s="14"/>
      <c r="D629" s="14"/>
      <c r="E629" s="14"/>
      <c r="F629" s="14"/>
      <c r="G629" s="14"/>
      <c r="H629" s="23"/>
      <c r="I629" s="7"/>
      <c r="N629" s="7"/>
      <c r="O629" s="7"/>
      <c r="P629" s="7"/>
      <c r="Q629" s="7"/>
      <c r="R629" s="7"/>
      <c r="S629" s="7"/>
      <c r="T629" s="7"/>
    </row>
    <row r="630" spans="1:20" s="8" customFormat="1" ht="15.75" customHeight="1" hidden="1" outlineLevel="1">
      <c r="A630" s="30" t="s">
        <v>37</v>
      </c>
      <c r="B630" s="30"/>
      <c r="C630" s="30"/>
      <c r="D630" s="30"/>
      <c r="E630" s="17">
        <v>13187.537999999997</v>
      </c>
      <c r="F630" s="7"/>
      <c r="I630" s="7"/>
      <c r="N630" s="7"/>
      <c r="O630" s="7"/>
      <c r="P630" s="7"/>
      <c r="Q630" s="7"/>
      <c r="R630" s="7"/>
      <c r="S630" s="7"/>
      <c r="T630" s="7"/>
    </row>
    <row r="631" spans="1:20" s="8" customFormat="1" ht="15.75" customHeight="1" hidden="1" outlineLevel="1">
      <c r="A631" s="30" t="s">
        <v>38</v>
      </c>
      <c r="B631" s="30"/>
      <c r="C631" s="30"/>
      <c r="D631" s="30"/>
      <c r="E631" s="21">
        <v>125445.403</v>
      </c>
      <c r="F631" s="7"/>
      <c r="I631" s="7"/>
      <c r="N631" s="7"/>
      <c r="O631" s="7"/>
      <c r="P631" s="7"/>
      <c r="Q631" s="7"/>
      <c r="R631" s="7"/>
      <c r="S631" s="7"/>
      <c r="T631" s="7"/>
    </row>
    <row r="632" spans="1:20" s="8" customFormat="1" ht="15.75" customHeight="1" hidden="1" outlineLevel="1">
      <c r="A632" s="30" t="s">
        <v>39</v>
      </c>
      <c r="B632" s="30"/>
      <c r="C632" s="30"/>
      <c r="D632" s="30"/>
      <c r="E632" s="21">
        <v>32360.697000000004</v>
      </c>
      <c r="F632" s="7"/>
      <c r="I632" s="7"/>
      <c r="N632" s="7"/>
      <c r="O632" s="7"/>
      <c r="P632" s="7"/>
      <c r="Q632" s="7"/>
      <c r="R632" s="7"/>
      <c r="S632" s="7"/>
      <c r="T632" s="7"/>
    </row>
    <row r="633" spans="1:20" s="8" customFormat="1" ht="15.75" customHeight="1" hidden="1" outlineLevel="1">
      <c r="A633" s="30" t="s">
        <v>40</v>
      </c>
      <c r="B633" s="30"/>
      <c r="C633" s="30"/>
      <c r="D633" s="30"/>
      <c r="E633" s="22">
        <v>0</v>
      </c>
      <c r="F633" s="7"/>
      <c r="I633" s="7"/>
      <c r="N633" s="7"/>
      <c r="O633" s="7"/>
      <c r="P633" s="7"/>
      <c r="Q633" s="7"/>
      <c r="R633" s="7"/>
      <c r="S633" s="7"/>
      <c r="T633" s="7"/>
    </row>
    <row r="634" spans="1:20" s="8" customFormat="1" ht="15.75" customHeight="1" hidden="1" outlineLevel="1">
      <c r="A634" s="30" t="s">
        <v>41</v>
      </c>
      <c r="B634" s="30"/>
      <c r="C634" s="30"/>
      <c r="D634" s="30"/>
      <c r="E634" s="22">
        <v>0</v>
      </c>
      <c r="F634" s="7"/>
      <c r="I634" s="7"/>
      <c r="N634" s="7"/>
      <c r="O634" s="7"/>
      <c r="P634" s="7"/>
      <c r="Q634" s="7"/>
      <c r="R634" s="7"/>
      <c r="S634" s="7"/>
      <c r="T634" s="7"/>
    </row>
    <row r="635" spans="1:20" s="8" customFormat="1" ht="31.5" customHeight="1" hidden="1" outlineLevel="1">
      <c r="A635" s="31" t="s">
        <v>42</v>
      </c>
      <c r="B635" s="31"/>
      <c r="C635" s="31"/>
      <c r="D635" s="31"/>
      <c r="E635" s="31"/>
      <c r="F635" s="31"/>
      <c r="G635" s="31"/>
      <c r="H635" s="17">
        <v>173590</v>
      </c>
      <c r="I635" s="7"/>
      <c r="N635" s="7"/>
      <c r="O635" s="7"/>
      <c r="P635" s="7"/>
      <c r="Q635" s="7"/>
      <c r="R635" s="7"/>
      <c r="S635" s="7"/>
      <c r="T635" s="7"/>
    </row>
    <row r="636" spans="1:20" s="8" customFormat="1" ht="34.5" customHeight="1" hidden="1" outlineLevel="1">
      <c r="A636" s="31" t="s">
        <v>43</v>
      </c>
      <c r="B636" s="31"/>
      <c r="C636" s="31"/>
      <c r="D636" s="31"/>
      <c r="E636" s="31"/>
      <c r="F636" s="31"/>
      <c r="G636" s="31"/>
      <c r="H636" s="12">
        <v>0</v>
      </c>
      <c r="I636" s="7"/>
      <c r="N636" s="7"/>
      <c r="O636" s="7"/>
      <c r="P636" s="7"/>
      <c r="Q636" s="7"/>
      <c r="R636" s="7"/>
      <c r="S636" s="7"/>
      <c r="T636" s="7"/>
    </row>
    <row r="637" ht="15" hidden="1" outlineLevel="1"/>
    <row r="638" spans="1:20" s="8" customFormat="1" ht="15" hidden="1" outlineLevel="1">
      <c r="A638" s="36" t="s">
        <v>71</v>
      </c>
      <c r="B638" s="36"/>
      <c r="C638" s="36"/>
      <c r="D638" s="36"/>
      <c r="E638" s="36"/>
      <c r="F638" s="36"/>
      <c r="G638" s="36"/>
      <c r="H638" s="36"/>
      <c r="I638" s="7"/>
      <c r="N638" s="7"/>
      <c r="O638" s="7"/>
      <c r="P638" s="7"/>
      <c r="Q638" s="7"/>
      <c r="R638" s="7"/>
      <c r="S638" s="7"/>
      <c r="T638" s="7"/>
    </row>
    <row r="639" spans="1:20" s="8" customFormat="1" ht="40.5" customHeight="1" hidden="1" outlineLevel="1">
      <c r="A639" s="35" t="s">
        <v>11</v>
      </c>
      <c r="B639" s="35"/>
      <c r="C639" s="35"/>
      <c r="D639" s="35"/>
      <c r="E639" s="35"/>
      <c r="F639" s="35"/>
      <c r="G639" s="35"/>
      <c r="H639" s="12">
        <f>ROUND(H642+H643*H644,2)</f>
        <v>1934.03</v>
      </c>
      <c r="I639" s="7"/>
      <c r="N639" s="7"/>
      <c r="O639" s="7"/>
      <c r="P639" s="7"/>
      <c r="Q639" s="7"/>
      <c r="R639" s="7"/>
      <c r="S639" s="7"/>
      <c r="T639" s="7"/>
    </row>
    <row r="640" spans="1:20" s="8" customFormat="1" ht="15" hidden="1" outlineLevel="1">
      <c r="A640" s="7"/>
      <c r="B640" s="7"/>
      <c r="C640" s="13"/>
      <c r="D640" s="13"/>
      <c r="E640" s="13"/>
      <c r="F640" s="7"/>
      <c r="G640" s="4"/>
      <c r="H640" s="7"/>
      <c r="I640" s="7"/>
      <c r="N640" s="7"/>
      <c r="O640" s="7"/>
      <c r="P640" s="7"/>
      <c r="Q640" s="7"/>
      <c r="R640" s="7"/>
      <c r="S640" s="7"/>
      <c r="T640" s="7"/>
    </row>
    <row r="641" spans="1:20" s="8" customFormat="1" ht="33.75" customHeight="1" hidden="1" outlineLevel="1">
      <c r="A641" s="35" t="s">
        <v>12</v>
      </c>
      <c r="B641" s="35"/>
      <c r="C641" s="35"/>
      <c r="D641" s="35"/>
      <c r="E641" s="35"/>
      <c r="F641" s="35"/>
      <c r="G641" s="35"/>
      <c r="H641" s="35"/>
      <c r="I641" s="7"/>
      <c r="N641" s="7"/>
      <c r="O641" s="7"/>
      <c r="P641" s="7"/>
      <c r="Q641" s="7"/>
      <c r="R641" s="7"/>
      <c r="S641" s="7"/>
      <c r="T641" s="7"/>
    </row>
    <row r="642" spans="1:20" s="8" customFormat="1" ht="21.75" customHeight="1" hidden="1" outlineLevel="1">
      <c r="A642" s="34" t="s">
        <v>13</v>
      </c>
      <c r="B642" s="34"/>
      <c r="C642" s="34"/>
      <c r="D642" s="34"/>
      <c r="E642" s="34"/>
      <c r="F642" s="34"/>
      <c r="G642" s="34"/>
      <c r="H642" s="12">
        <v>1050.18</v>
      </c>
      <c r="I642" s="7"/>
      <c r="N642" s="7"/>
      <c r="O642" s="7"/>
      <c r="P642" s="7"/>
      <c r="Q642" s="7"/>
      <c r="R642" s="7"/>
      <c r="S642" s="7"/>
      <c r="T642" s="7"/>
    </row>
    <row r="643" spans="1:20" s="8" customFormat="1" ht="25.5" customHeight="1" hidden="1" outlineLevel="1">
      <c r="A643" s="34" t="s">
        <v>14</v>
      </c>
      <c r="B643" s="34"/>
      <c r="C643" s="34"/>
      <c r="D643" s="34"/>
      <c r="E643" s="34"/>
      <c r="F643" s="34"/>
      <c r="G643" s="34"/>
      <c r="H643" s="12">
        <v>637793.33</v>
      </c>
      <c r="I643" s="7"/>
      <c r="N643" s="7"/>
      <c r="O643" s="7"/>
      <c r="P643" s="7"/>
      <c r="Q643" s="7"/>
      <c r="R643" s="7"/>
      <c r="S643" s="7"/>
      <c r="T643" s="7"/>
    </row>
    <row r="644" spans="1:20" s="8" customFormat="1" ht="35.25" customHeight="1" hidden="1" outlineLevel="1">
      <c r="A644" s="34" t="s">
        <v>15</v>
      </c>
      <c r="B644" s="34"/>
      <c r="C644" s="34"/>
      <c r="D644" s="34"/>
      <c r="E644" s="34"/>
      <c r="F644" s="34"/>
      <c r="G644" s="34"/>
      <c r="H644" s="15">
        <f>(H645+H646-(H647+H654))/(H664+H665-(H666+H673))</f>
        <v>0.001385790247907412</v>
      </c>
      <c r="I644" s="7"/>
      <c r="K644" s="20"/>
      <c r="L644" s="20"/>
      <c r="N644" s="7"/>
      <c r="O644" s="7"/>
      <c r="P644" s="7"/>
      <c r="Q644" s="7"/>
      <c r="R644" s="7"/>
      <c r="S644" s="7"/>
      <c r="T644" s="7"/>
    </row>
    <row r="645" spans="1:20" s="8" customFormat="1" ht="24.75" customHeight="1" hidden="1" outlineLevel="1">
      <c r="A645" s="34" t="s">
        <v>16</v>
      </c>
      <c r="B645" s="34"/>
      <c r="C645" s="34"/>
      <c r="D645" s="34"/>
      <c r="E645" s="34"/>
      <c r="F645" s="34"/>
      <c r="G645" s="34"/>
      <c r="H645" s="17">
        <v>923.713</v>
      </c>
      <c r="I645" s="7"/>
      <c r="K645" s="20"/>
      <c r="L645" s="20"/>
      <c r="N645" s="7"/>
      <c r="O645" s="7"/>
      <c r="P645" s="7"/>
      <c r="Q645" s="7"/>
      <c r="R645" s="7"/>
      <c r="S645" s="7"/>
      <c r="T645" s="7"/>
    </row>
    <row r="646" spans="1:20" s="8" customFormat="1" ht="35.25" customHeight="1" hidden="1" outlineLevel="1">
      <c r="A646" s="34" t="s">
        <v>17</v>
      </c>
      <c r="B646" s="34"/>
      <c r="C646" s="34"/>
      <c r="D646" s="34"/>
      <c r="E646" s="34"/>
      <c r="F646" s="34"/>
      <c r="G646" s="34"/>
      <c r="H646" s="17">
        <v>31.744999999999997</v>
      </c>
      <c r="I646" s="7"/>
      <c r="N646" s="7"/>
      <c r="O646" s="7"/>
      <c r="P646" s="7"/>
      <c r="Q646" s="7"/>
      <c r="R646" s="7"/>
      <c r="S646" s="7"/>
      <c r="T646" s="7"/>
    </row>
    <row r="647" spans="1:20" s="8" customFormat="1" ht="36.75" customHeight="1" hidden="1" outlineLevel="1">
      <c r="A647" s="34" t="s">
        <v>18</v>
      </c>
      <c r="B647" s="34"/>
      <c r="C647" s="34"/>
      <c r="D647" s="34"/>
      <c r="E647" s="34"/>
      <c r="F647" s="34"/>
      <c r="G647" s="34"/>
      <c r="H647" s="17">
        <f>E649+E650+E651+E652+E653</f>
        <v>314.20204843272523</v>
      </c>
      <c r="I647" s="7"/>
      <c r="N647" s="7"/>
      <c r="O647" s="7"/>
      <c r="P647" s="7"/>
      <c r="Q647" s="7"/>
      <c r="R647" s="7"/>
      <c r="S647" s="7"/>
      <c r="T647" s="7"/>
    </row>
    <row r="648" spans="1:20" s="8" customFormat="1" ht="15" hidden="1" outlineLevel="1">
      <c r="A648" s="34" t="s">
        <v>20</v>
      </c>
      <c r="B648" s="34"/>
      <c r="C648" s="14"/>
      <c r="D648" s="14"/>
      <c r="E648" s="14"/>
      <c r="F648" s="14"/>
      <c r="G648" s="14"/>
      <c r="H648" s="19"/>
      <c r="I648" s="7"/>
      <c r="N648" s="7"/>
      <c r="O648" s="7"/>
      <c r="P648" s="7"/>
      <c r="Q648" s="7"/>
      <c r="R648" s="7"/>
      <c r="S648" s="7"/>
      <c r="T648" s="7"/>
    </row>
    <row r="649" spans="1:20" s="8" customFormat="1" ht="15.75" customHeight="1" hidden="1" outlineLevel="1">
      <c r="A649" s="30" t="s">
        <v>21</v>
      </c>
      <c r="B649" s="30"/>
      <c r="C649" s="30"/>
      <c r="D649" s="30"/>
      <c r="E649" s="17">
        <v>30.107692532725192</v>
      </c>
      <c r="F649" s="7"/>
      <c r="I649" s="7"/>
      <c r="N649" s="7"/>
      <c r="O649" s="7"/>
      <c r="P649" s="7"/>
      <c r="Q649" s="7"/>
      <c r="R649" s="7"/>
      <c r="S649" s="7"/>
      <c r="T649" s="7"/>
    </row>
    <row r="650" spans="1:20" s="8" customFormat="1" ht="15.75" customHeight="1" hidden="1" outlineLevel="1">
      <c r="A650" s="30" t="s">
        <v>22</v>
      </c>
      <c r="B650" s="30"/>
      <c r="C650" s="30"/>
      <c r="D650" s="30"/>
      <c r="E650" s="21">
        <v>235.81824000000003</v>
      </c>
      <c r="F650" s="7"/>
      <c r="I650" s="7"/>
      <c r="N650" s="7"/>
      <c r="O650" s="7"/>
      <c r="P650" s="7"/>
      <c r="Q650" s="7"/>
      <c r="R650" s="7"/>
      <c r="S650" s="7"/>
      <c r="T650" s="7"/>
    </row>
    <row r="651" spans="1:20" s="8" customFormat="1" ht="15.75" customHeight="1" hidden="1" outlineLevel="1">
      <c r="A651" s="30" t="s">
        <v>23</v>
      </c>
      <c r="B651" s="30"/>
      <c r="C651" s="30"/>
      <c r="D651" s="30"/>
      <c r="E651" s="21">
        <v>48.27611590000003</v>
      </c>
      <c r="F651" s="7"/>
      <c r="I651" s="7"/>
      <c r="N651" s="7"/>
      <c r="O651" s="7"/>
      <c r="P651" s="7"/>
      <c r="Q651" s="7"/>
      <c r="R651" s="7"/>
      <c r="S651" s="7"/>
      <c r="T651" s="7"/>
    </row>
    <row r="652" spans="1:20" s="8" customFormat="1" ht="15.75" customHeight="1" hidden="1" outlineLevel="1">
      <c r="A652" s="30" t="s">
        <v>24</v>
      </c>
      <c r="B652" s="30"/>
      <c r="C652" s="30"/>
      <c r="D652" s="30"/>
      <c r="E652" s="22">
        <v>0</v>
      </c>
      <c r="F652" s="7"/>
      <c r="I652" s="7"/>
      <c r="N652" s="7"/>
      <c r="O652" s="7"/>
      <c r="P652" s="7"/>
      <c r="Q652" s="7"/>
      <c r="R652" s="7"/>
      <c r="S652" s="7"/>
      <c r="T652" s="7"/>
    </row>
    <row r="653" spans="1:20" s="8" customFormat="1" ht="15.75" customHeight="1" hidden="1" outlineLevel="1">
      <c r="A653" s="30" t="s">
        <v>25</v>
      </c>
      <c r="B653" s="30"/>
      <c r="C653" s="30"/>
      <c r="D653" s="30"/>
      <c r="E653" s="22">
        <v>0</v>
      </c>
      <c r="F653" s="7"/>
      <c r="I653" s="7"/>
      <c r="N653" s="7"/>
      <c r="O653" s="7"/>
      <c r="P653" s="7"/>
      <c r="Q653" s="7"/>
      <c r="R653" s="7"/>
      <c r="S653" s="7"/>
      <c r="T653" s="7"/>
    </row>
    <row r="654" spans="1:20" s="8" customFormat="1" ht="24" customHeight="1" hidden="1" outlineLevel="1">
      <c r="A654" s="31" t="s">
        <v>26</v>
      </c>
      <c r="B654" s="31"/>
      <c r="C654" s="31"/>
      <c r="D654" s="31"/>
      <c r="E654" s="31"/>
      <c r="F654" s="31"/>
      <c r="G654" s="31"/>
      <c r="H654" s="17">
        <v>309.9</v>
      </c>
      <c r="I654" s="7"/>
      <c r="N654" s="7"/>
      <c r="O654" s="7"/>
      <c r="P654" s="7"/>
      <c r="Q654" s="7"/>
      <c r="R654" s="7"/>
      <c r="S654" s="7"/>
      <c r="T654" s="7"/>
    </row>
    <row r="655" spans="1:20" s="8" customFormat="1" ht="33" customHeight="1" hidden="1" outlineLevel="1">
      <c r="A655" s="31" t="s">
        <v>27</v>
      </c>
      <c r="B655" s="31"/>
      <c r="C655" s="31"/>
      <c r="D655" s="31"/>
      <c r="E655" s="31"/>
      <c r="F655" s="31"/>
      <c r="G655" s="31"/>
      <c r="H655" s="21">
        <f>D657+D661</f>
        <v>11680.886890000005</v>
      </c>
      <c r="I655" s="7"/>
      <c r="N655" s="7"/>
      <c r="O655" s="7"/>
      <c r="P655" s="7"/>
      <c r="Q655" s="7"/>
      <c r="R655" s="7"/>
      <c r="S655" s="7"/>
      <c r="T655" s="7"/>
    </row>
    <row r="656" spans="1:20" s="8" customFormat="1" ht="15" hidden="1" outlineLevel="1">
      <c r="A656" s="31" t="s">
        <v>20</v>
      </c>
      <c r="B656" s="31"/>
      <c r="C656" s="14"/>
      <c r="D656" s="14"/>
      <c r="E656" s="14"/>
      <c r="F656" s="14"/>
      <c r="G656" s="14"/>
      <c r="H656" s="23"/>
      <c r="I656" s="7"/>
      <c r="N656" s="7"/>
      <c r="O656" s="7"/>
      <c r="P656" s="7"/>
      <c r="Q656" s="7"/>
      <c r="R656" s="7"/>
      <c r="S656" s="7"/>
      <c r="T656" s="7"/>
    </row>
    <row r="657" spans="1:20" s="8" customFormat="1" ht="15.75" customHeight="1" hidden="1" outlineLevel="1">
      <c r="A657" s="33" t="s">
        <v>28</v>
      </c>
      <c r="B657" s="33"/>
      <c r="C657" s="33"/>
      <c r="D657" s="17">
        <f>D658+D659+D660</f>
        <v>6.856</v>
      </c>
      <c r="E657" s="7"/>
      <c r="I657" s="7"/>
      <c r="N657" s="7"/>
      <c r="O657" s="7"/>
      <c r="P657" s="7"/>
      <c r="Q657" s="7"/>
      <c r="R657" s="7"/>
      <c r="S657" s="7"/>
      <c r="T657" s="7"/>
    </row>
    <row r="658" spans="1:8" ht="15.75" customHeight="1" hidden="1" outlineLevel="1">
      <c r="A658" s="32" t="s">
        <v>29</v>
      </c>
      <c r="B658" s="32"/>
      <c r="C658" s="32"/>
      <c r="D658" s="17">
        <v>0.582</v>
      </c>
      <c r="E658" s="7"/>
      <c r="F658" s="8"/>
      <c r="G658" s="8"/>
      <c r="H658" s="8"/>
    </row>
    <row r="659" spans="1:8" ht="15.75" customHeight="1" hidden="1" outlineLevel="1">
      <c r="A659" s="32" t="s">
        <v>30</v>
      </c>
      <c r="B659" s="32"/>
      <c r="C659" s="32"/>
      <c r="D659" s="17">
        <v>3.082</v>
      </c>
      <c r="E659" s="7"/>
      <c r="F659" s="8"/>
      <c r="G659" s="8"/>
      <c r="H659" s="8"/>
    </row>
    <row r="660" spans="1:8" ht="15.75" customHeight="1" hidden="1" outlineLevel="1">
      <c r="A660" s="32" t="s">
        <v>31</v>
      </c>
      <c r="B660" s="32"/>
      <c r="C660" s="32"/>
      <c r="D660" s="17">
        <v>3.192</v>
      </c>
      <c r="E660" s="7"/>
      <c r="F660" s="8"/>
      <c r="G660" s="8"/>
      <c r="H660" s="8"/>
    </row>
    <row r="661" spans="1:8" ht="15.75" customHeight="1" hidden="1" outlineLevel="1">
      <c r="A661" s="33" t="s">
        <v>32</v>
      </c>
      <c r="B661" s="33"/>
      <c r="C661" s="33"/>
      <c r="D661" s="17">
        <f>D662+D663</f>
        <v>11674.030890000005</v>
      </c>
      <c r="E661" s="7"/>
      <c r="F661" s="8"/>
      <c r="G661" s="8"/>
      <c r="H661" s="8"/>
    </row>
    <row r="662" spans="1:8" ht="15.75" customHeight="1" hidden="1" outlineLevel="1">
      <c r="A662" s="32" t="s">
        <v>29</v>
      </c>
      <c r="B662" s="32"/>
      <c r="C662" s="32"/>
      <c r="D662" s="17">
        <v>3592.3148900000015</v>
      </c>
      <c r="E662" s="7"/>
      <c r="F662" s="8"/>
      <c r="G662" s="8"/>
      <c r="H662" s="8"/>
    </row>
    <row r="663" spans="1:8" ht="15.75" customHeight="1" hidden="1" outlineLevel="1">
      <c r="A663" s="32" t="s">
        <v>31</v>
      </c>
      <c r="B663" s="32"/>
      <c r="C663" s="32"/>
      <c r="D663" s="17">
        <v>8081.716000000003</v>
      </c>
      <c r="E663" s="7"/>
      <c r="F663" s="8"/>
      <c r="G663" s="8"/>
      <c r="H663" s="8"/>
    </row>
    <row r="664" spans="1:8" ht="35.25" customHeight="1" hidden="1" outlineLevel="1">
      <c r="A664" s="31" t="s">
        <v>33</v>
      </c>
      <c r="B664" s="31"/>
      <c r="C664" s="31"/>
      <c r="D664" s="31"/>
      <c r="E664" s="31"/>
      <c r="F664" s="31"/>
      <c r="G664" s="31"/>
      <c r="H664" s="17">
        <v>566450.168</v>
      </c>
    </row>
    <row r="665" spans="1:8" ht="34.5" customHeight="1" hidden="1" outlineLevel="1">
      <c r="A665" s="31" t="s">
        <v>55</v>
      </c>
      <c r="B665" s="31"/>
      <c r="C665" s="31"/>
      <c r="D665" s="31"/>
      <c r="E665" s="31"/>
      <c r="F665" s="31"/>
      <c r="G665" s="31"/>
      <c r="H665" s="17">
        <v>24205.581000000002</v>
      </c>
    </row>
    <row r="666" spans="1:8" ht="34.5" customHeight="1" hidden="1" outlineLevel="1">
      <c r="A666" s="31" t="s">
        <v>36</v>
      </c>
      <c r="B666" s="31"/>
      <c r="C666" s="31"/>
      <c r="D666" s="31"/>
      <c r="E666" s="31"/>
      <c r="F666" s="31"/>
      <c r="G666" s="31"/>
      <c r="H666" s="17">
        <f>E668+E669+E670+E671+E672</f>
        <v>177226.00489</v>
      </c>
    </row>
    <row r="667" spans="1:8" ht="15" hidden="1" outlineLevel="1">
      <c r="A667" s="31" t="s">
        <v>20</v>
      </c>
      <c r="B667" s="31"/>
      <c r="C667" s="14"/>
      <c r="D667" s="14"/>
      <c r="E667" s="14"/>
      <c r="F667" s="14"/>
      <c r="G667" s="14"/>
      <c r="H667" s="23"/>
    </row>
    <row r="668" spans="1:8" ht="15.75" customHeight="1" hidden="1" outlineLevel="1">
      <c r="A668" s="30" t="s">
        <v>37</v>
      </c>
      <c r="B668" s="30"/>
      <c r="C668" s="30"/>
      <c r="D668" s="30"/>
      <c r="E668" s="17">
        <v>11680.886890000005</v>
      </c>
      <c r="G668" s="8"/>
      <c r="H668" s="8"/>
    </row>
    <row r="669" spans="1:8" ht="15.75" customHeight="1" hidden="1" outlineLevel="1">
      <c r="A669" s="30" t="s">
        <v>38</v>
      </c>
      <c r="B669" s="30"/>
      <c r="C669" s="30"/>
      <c r="D669" s="30"/>
      <c r="E669" s="21">
        <v>132863.33500000002</v>
      </c>
      <c r="G669" s="8"/>
      <c r="H669" s="8"/>
    </row>
    <row r="670" spans="1:8" ht="15.75" customHeight="1" hidden="1" outlineLevel="1">
      <c r="A670" s="30" t="s">
        <v>39</v>
      </c>
      <c r="B670" s="30"/>
      <c r="C670" s="30"/>
      <c r="D670" s="30"/>
      <c r="E670" s="21">
        <v>32681.783</v>
      </c>
      <c r="G670" s="8"/>
      <c r="H670" s="8"/>
    </row>
    <row r="671" spans="1:8" ht="15.75" customHeight="1" hidden="1" outlineLevel="1">
      <c r="A671" s="30" t="s">
        <v>40</v>
      </c>
      <c r="B671" s="30"/>
      <c r="C671" s="30"/>
      <c r="D671" s="30"/>
      <c r="E671" s="22">
        <v>0</v>
      </c>
      <c r="G671" s="8"/>
      <c r="H671" s="8"/>
    </row>
    <row r="672" spans="1:8" ht="15.75" customHeight="1" hidden="1" outlineLevel="1">
      <c r="A672" s="30" t="s">
        <v>41</v>
      </c>
      <c r="B672" s="30"/>
      <c r="C672" s="30"/>
      <c r="D672" s="30"/>
      <c r="E672" s="22">
        <v>0</v>
      </c>
      <c r="G672" s="8"/>
      <c r="H672" s="8"/>
    </row>
    <row r="673" spans="1:8" ht="31.5" customHeight="1" hidden="1" outlineLevel="1">
      <c r="A673" s="31" t="s">
        <v>42</v>
      </c>
      <c r="B673" s="31"/>
      <c r="C673" s="31"/>
      <c r="D673" s="31"/>
      <c r="E673" s="31"/>
      <c r="F673" s="31"/>
      <c r="G673" s="31"/>
      <c r="H673" s="17">
        <v>174320</v>
      </c>
    </row>
    <row r="674" spans="1:20" s="8" customFormat="1" ht="34.5" customHeight="1" hidden="1" outlineLevel="1">
      <c r="A674" s="31" t="s">
        <v>43</v>
      </c>
      <c r="B674" s="31"/>
      <c r="C674" s="31"/>
      <c r="D674" s="31"/>
      <c r="E674" s="31"/>
      <c r="F674" s="31"/>
      <c r="G674" s="31"/>
      <c r="H674" s="12">
        <v>0</v>
      </c>
      <c r="I674" s="7"/>
      <c r="N674" s="7"/>
      <c r="O674" s="7"/>
      <c r="P674" s="7"/>
      <c r="Q674" s="7"/>
      <c r="R674" s="7"/>
      <c r="S674" s="7"/>
      <c r="T674" s="7"/>
    </row>
    <row r="675" ht="15" hidden="1" outlineLevel="1"/>
    <row r="676" spans="1:20" s="8" customFormat="1" ht="15" hidden="1" outlineLevel="1">
      <c r="A676" s="36" t="s">
        <v>72</v>
      </c>
      <c r="B676" s="36"/>
      <c r="C676" s="36"/>
      <c r="D676" s="36"/>
      <c r="E676" s="36"/>
      <c r="F676" s="36"/>
      <c r="G676" s="36"/>
      <c r="H676" s="36"/>
      <c r="I676" s="7"/>
      <c r="N676" s="7"/>
      <c r="O676" s="7"/>
      <c r="P676" s="7"/>
      <c r="Q676" s="7"/>
      <c r="R676" s="7"/>
      <c r="S676" s="7"/>
      <c r="T676" s="7"/>
    </row>
    <row r="677" spans="1:20" s="8" customFormat="1" ht="40.5" customHeight="1" hidden="1" outlineLevel="1">
      <c r="A677" s="35" t="s">
        <v>11</v>
      </c>
      <c r="B677" s="35"/>
      <c r="C677" s="35"/>
      <c r="D677" s="35"/>
      <c r="E677" s="35"/>
      <c r="F677" s="35"/>
      <c r="G677" s="35"/>
      <c r="H677" s="12">
        <f>ROUND(H680+H681*H682+H712,2)</f>
        <v>2149.52</v>
      </c>
      <c r="I677" s="7"/>
      <c r="N677" s="7"/>
      <c r="O677" s="7"/>
      <c r="P677" s="7"/>
      <c r="Q677" s="7"/>
      <c r="R677" s="7"/>
      <c r="S677" s="7"/>
      <c r="T677" s="7"/>
    </row>
    <row r="678" spans="1:20" s="8" customFormat="1" ht="15" hidden="1" outlineLevel="1">
      <c r="A678" s="7"/>
      <c r="B678" s="7"/>
      <c r="C678" s="13"/>
      <c r="D678" s="13"/>
      <c r="E678" s="13"/>
      <c r="F678" s="7"/>
      <c r="G678" s="4"/>
      <c r="H678" s="7"/>
      <c r="I678" s="7"/>
      <c r="N678" s="7"/>
      <c r="O678" s="7"/>
      <c r="P678" s="7"/>
      <c r="Q678" s="7"/>
      <c r="R678" s="7"/>
      <c r="S678" s="7"/>
      <c r="T678" s="7"/>
    </row>
    <row r="679" spans="1:20" s="8" customFormat="1" ht="33.75" customHeight="1" hidden="1" outlineLevel="1">
      <c r="A679" s="35" t="s">
        <v>12</v>
      </c>
      <c r="B679" s="35"/>
      <c r="C679" s="35"/>
      <c r="D679" s="35"/>
      <c r="E679" s="35"/>
      <c r="F679" s="35"/>
      <c r="G679" s="35"/>
      <c r="H679" s="35"/>
      <c r="I679" s="7"/>
      <c r="N679" s="7"/>
      <c r="O679" s="7"/>
      <c r="P679" s="7"/>
      <c r="Q679" s="7"/>
      <c r="R679" s="7"/>
      <c r="S679" s="7"/>
      <c r="T679" s="7"/>
    </row>
    <row r="680" spans="1:20" s="8" customFormat="1" ht="21.75" customHeight="1" hidden="1" outlineLevel="1">
      <c r="A680" s="34" t="s">
        <v>13</v>
      </c>
      <c r="B680" s="34"/>
      <c r="C680" s="34"/>
      <c r="D680" s="34"/>
      <c r="E680" s="34"/>
      <c r="F680" s="34"/>
      <c r="G680" s="34"/>
      <c r="H680" s="12">
        <v>1079.59</v>
      </c>
      <c r="I680" s="7"/>
      <c r="N680" s="7"/>
      <c r="O680" s="7"/>
      <c r="P680" s="7"/>
      <c r="Q680" s="7"/>
      <c r="R680" s="7"/>
      <c r="S680" s="7"/>
      <c r="T680" s="7"/>
    </row>
    <row r="681" spans="1:20" s="8" customFormat="1" ht="25.5" customHeight="1" hidden="1" outlineLevel="1">
      <c r="A681" s="34" t="s">
        <v>14</v>
      </c>
      <c r="B681" s="34"/>
      <c r="C681" s="34"/>
      <c r="D681" s="34"/>
      <c r="E681" s="34"/>
      <c r="F681" s="34"/>
      <c r="G681" s="34"/>
      <c r="H681" s="12">
        <v>743960.89</v>
      </c>
      <c r="I681" s="7"/>
      <c r="N681" s="7"/>
      <c r="O681" s="7"/>
      <c r="P681" s="7"/>
      <c r="Q681" s="7"/>
      <c r="R681" s="7"/>
      <c r="S681" s="7"/>
      <c r="T681" s="7"/>
    </row>
    <row r="682" spans="1:20" s="8" customFormat="1" ht="35.25" customHeight="1" hidden="1" outlineLevel="1">
      <c r="A682" s="34" t="s">
        <v>15</v>
      </c>
      <c r="B682" s="34"/>
      <c r="C682" s="34"/>
      <c r="D682" s="34"/>
      <c r="E682" s="34"/>
      <c r="F682" s="34"/>
      <c r="G682" s="34"/>
      <c r="H682" s="15">
        <f>(H683+H684-(H685+H692))/(H702+H703-(H704+H711))</f>
        <v>0.0014358362619490664</v>
      </c>
      <c r="I682" s="7"/>
      <c r="K682" s="20"/>
      <c r="L682" s="20"/>
      <c r="N682" s="7"/>
      <c r="O682" s="7"/>
      <c r="P682" s="7"/>
      <c r="Q682" s="7"/>
      <c r="R682" s="7"/>
      <c r="S682" s="7"/>
      <c r="T682" s="7"/>
    </row>
    <row r="683" spans="1:20" s="8" customFormat="1" ht="24.75" customHeight="1" hidden="1" outlineLevel="1">
      <c r="A683" s="34" t="s">
        <v>16</v>
      </c>
      <c r="B683" s="34"/>
      <c r="C683" s="34"/>
      <c r="D683" s="34"/>
      <c r="E683" s="34"/>
      <c r="F683" s="34"/>
      <c r="G683" s="34"/>
      <c r="H683" s="17">
        <v>907.743</v>
      </c>
      <c r="I683" s="7"/>
      <c r="K683" s="20"/>
      <c r="L683" s="20"/>
      <c r="N683" s="7"/>
      <c r="O683" s="7"/>
      <c r="P683" s="7"/>
      <c r="Q683" s="7"/>
      <c r="R683" s="7"/>
      <c r="S683" s="7"/>
      <c r="T683" s="7"/>
    </row>
    <row r="684" spans="1:20" s="8" customFormat="1" ht="35.25" customHeight="1" hidden="1" outlineLevel="1">
      <c r="A684" s="34" t="s">
        <v>17</v>
      </c>
      <c r="B684" s="34"/>
      <c r="C684" s="34"/>
      <c r="D684" s="34"/>
      <c r="E684" s="34"/>
      <c r="F684" s="34"/>
      <c r="G684" s="34"/>
      <c r="H684" s="17">
        <v>36.617999999999995</v>
      </c>
      <c r="I684" s="7"/>
      <c r="N684" s="7"/>
      <c r="O684" s="7"/>
      <c r="P684" s="7"/>
      <c r="Q684" s="7"/>
      <c r="R684" s="7"/>
      <c r="S684" s="7"/>
      <c r="T684" s="7"/>
    </row>
    <row r="685" spans="1:20" s="8" customFormat="1" ht="36.75" customHeight="1" hidden="1" outlineLevel="1">
      <c r="A685" s="34" t="s">
        <v>18</v>
      </c>
      <c r="B685" s="34"/>
      <c r="C685" s="34"/>
      <c r="D685" s="34"/>
      <c r="E685" s="34"/>
      <c r="F685" s="34"/>
      <c r="G685" s="34"/>
      <c r="H685" s="17">
        <f>E687+E688+E689+E690+E691</f>
        <v>309.67886444063373</v>
      </c>
      <c r="I685" s="7"/>
      <c r="N685" s="7"/>
      <c r="O685" s="7"/>
      <c r="P685" s="7"/>
      <c r="Q685" s="7"/>
      <c r="R685" s="7"/>
      <c r="S685" s="7"/>
      <c r="T685" s="7"/>
    </row>
    <row r="686" spans="1:20" s="8" customFormat="1" ht="15" hidden="1" outlineLevel="1">
      <c r="A686" s="34" t="s">
        <v>20</v>
      </c>
      <c r="B686" s="34"/>
      <c r="C686" s="14"/>
      <c r="D686" s="14"/>
      <c r="E686" s="14"/>
      <c r="F686" s="14"/>
      <c r="G686" s="14"/>
      <c r="H686" s="19"/>
      <c r="I686" s="7"/>
      <c r="N686" s="7"/>
      <c r="O686" s="7"/>
      <c r="P686" s="7"/>
      <c r="Q686" s="7"/>
      <c r="R686" s="7"/>
      <c r="S686" s="7"/>
      <c r="T686" s="7"/>
    </row>
    <row r="687" spans="1:20" s="8" customFormat="1" ht="15.75" customHeight="1" hidden="1" outlineLevel="1">
      <c r="A687" s="30" t="s">
        <v>21</v>
      </c>
      <c r="B687" s="30"/>
      <c r="C687" s="30"/>
      <c r="D687" s="30"/>
      <c r="E687" s="17">
        <v>38.198376240634005</v>
      </c>
      <c r="F687" s="7"/>
      <c r="I687" s="7"/>
      <c r="N687" s="7"/>
      <c r="O687" s="7"/>
      <c r="P687" s="7"/>
      <c r="Q687" s="7"/>
      <c r="R687" s="7"/>
      <c r="S687" s="7"/>
      <c r="T687" s="7"/>
    </row>
    <row r="688" spans="1:20" s="8" customFormat="1" ht="15.75" customHeight="1" hidden="1" outlineLevel="1">
      <c r="A688" s="30" t="s">
        <v>22</v>
      </c>
      <c r="B688" s="30"/>
      <c r="C688" s="30"/>
      <c r="D688" s="30"/>
      <c r="E688" s="21">
        <v>223.49901209999982</v>
      </c>
      <c r="F688" s="7"/>
      <c r="I688" s="7"/>
      <c r="N688" s="7"/>
      <c r="O688" s="7"/>
      <c r="P688" s="7"/>
      <c r="Q688" s="7"/>
      <c r="R688" s="7"/>
      <c r="S688" s="7"/>
      <c r="T688" s="7"/>
    </row>
    <row r="689" spans="1:20" s="8" customFormat="1" ht="15.75" customHeight="1" hidden="1" outlineLevel="1">
      <c r="A689" s="30" t="s">
        <v>23</v>
      </c>
      <c r="B689" s="30"/>
      <c r="C689" s="30"/>
      <c r="D689" s="30"/>
      <c r="E689" s="21">
        <v>47.9814760999999</v>
      </c>
      <c r="F689" s="7"/>
      <c r="I689" s="7"/>
      <c r="N689" s="7"/>
      <c r="O689" s="7"/>
      <c r="P689" s="7"/>
      <c r="Q689" s="7"/>
      <c r="R689" s="7"/>
      <c r="S689" s="7"/>
      <c r="T689" s="7"/>
    </row>
    <row r="690" spans="1:8" ht="15.75" customHeight="1" hidden="1" outlineLevel="1">
      <c r="A690" s="30" t="s">
        <v>24</v>
      </c>
      <c r="B690" s="30"/>
      <c r="C690" s="30"/>
      <c r="D690" s="30"/>
      <c r="E690" s="22">
        <v>0</v>
      </c>
      <c r="G690" s="8"/>
      <c r="H690" s="8"/>
    </row>
    <row r="691" spans="1:8" ht="15.75" customHeight="1" hidden="1" outlineLevel="1">
      <c r="A691" s="30" t="s">
        <v>25</v>
      </c>
      <c r="B691" s="30"/>
      <c r="C691" s="30"/>
      <c r="D691" s="30"/>
      <c r="E691" s="22">
        <v>0</v>
      </c>
      <c r="G691" s="8"/>
      <c r="H691" s="8"/>
    </row>
    <row r="692" spans="1:8" ht="24" customHeight="1" hidden="1" outlineLevel="1">
      <c r="A692" s="31" t="s">
        <v>26</v>
      </c>
      <c r="B692" s="31"/>
      <c r="C692" s="31"/>
      <c r="D692" s="31"/>
      <c r="E692" s="31"/>
      <c r="F692" s="31"/>
      <c r="G692" s="31"/>
      <c r="H692" s="17">
        <v>348.5835</v>
      </c>
    </row>
    <row r="693" spans="1:8" ht="33" customHeight="1" hidden="1" outlineLevel="1">
      <c r="A693" s="31" t="s">
        <v>27</v>
      </c>
      <c r="B693" s="31"/>
      <c r="C693" s="31"/>
      <c r="D693" s="31"/>
      <c r="E693" s="31"/>
      <c r="F693" s="31"/>
      <c r="G693" s="31"/>
      <c r="H693" s="21">
        <f>D695+D699</f>
        <v>14717.366</v>
      </c>
    </row>
    <row r="694" spans="1:8" ht="15" hidden="1" outlineLevel="1">
      <c r="A694" s="31" t="s">
        <v>20</v>
      </c>
      <c r="B694" s="31"/>
      <c r="C694" s="14"/>
      <c r="D694" s="14"/>
      <c r="E694" s="14"/>
      <c r="F694" s="14"/>
      <c r="G694" s="14"/>
      <c r="H694" s="23"/>
    </row>
    <row r="695" spans="1:8" ht="15.75" customHeight="1" hidden="1" outlineLevel="1">
      <c r="A695" s="33" t="s">
        <v>28</v>
      </c>
      <c r="B695" s="33"/>
      <c r="C695" s="33"/>
      <c r="D695" s="17">
        <f>D696+D697+D698</f>
        <v>2.649</v>
      </c>
      <c r="E695" s="7"/>
      <c r="F695" s="8"/>
      <c r="G695" s="8"/>
      <c r="H695" s="8"/>
    </row>
    <row r="696" spans="1:8" ht="15.75" customHeight="1" hidden="1" outlineLevel="1">
      <c r="A696" s="32" t="s">
        <v>29</v>
      </c>
      <c r="B696" s="32"/>
      <c r="C696" s="32"/>
      <c r="D696" s="17">
        <v>0.313</v>
      </c>
      <c r="E696" s="7"/>
      <c r="F696" s="8"/>
      <c r="G696" s="8"/>
      <c r="H696" s="8"/>
    </row>
    <row r="697" spans="1:8" ht="15.75" customHeight="1" hidden="1" outlineLevel="1">
      <c r="A697" s="32" t="s">
        <v>30</v>
      </c>
      <c r="B697" s="32"/>
      <c r="C697" s="32"/>
      <c r="D697" s="17">
        <v>1.887</v>
      </c>
      <c r="E697" s="7"/>
      <c r="F697" s="8"/>
      <c r="G697" s="8"/>
      <c r="H697" s="8"/>
    </row>
    <row r="698" spans="1:8" ht="15.75" customHeight="1" hidden="1" outlineLevel="1">
      <c r="A698" s="32" t="s">
        <v>31</v>
      </c>
      <c r="B698" s="32"/>
      <c r="C698" s="32"/>
      <c r="D698" s="17">
        <v>0.449</v>
      </c>
      <c r="E698" s="7"/>
      <c r="F698" s="8"/>
      <c r="G698" s="8"/>
      <c r="H698" s="8"/>
    </row>
    <row r="699" spans="1:8" ht="15.75" customHeight="1" hidden="1" outlineLevel="1">
      <c r="A699" s="33" t="s">
        <v>32</v>
      </c>
      <c r="B699" s="33"/>
      <c r="C699" s="33"/>
      <c r="D699" s="17">
        <f>D700+D701</f>
        <v>14714.717</v>
      </c>
      <c r="E699" s="7"/>
      <c r="F699" s="8"/>
      <c r="G699" s="8"/>
      <c r="H699" s="8"/>
    </row>
    <row r="700" spans="1:8" ht="15.75" customHeight="1" hidden="1" outlineLevel="1">
      <c r="A700" s="32" t="s">
        <v>29</v>
      </c>
      <c r="B700" s="32"/>
      <c r="C700" s="32"/>
      <c r="D700" s="17">
        <v>4659.3859999999995</v>
      </c>
      <c r="E700" s="7"/>
      <c r="F700" s="8"/>
      <c r="G700" s="8"/>
      <c r="H700" s="8"/>
    </row>
    <row r="701" spans="1:8" ht="15.75" customHeight="1" hidden="1" outlineLevel="1">
      <c r="A701" s="32" t="s">
        <v>31</v>
      </c>
      <c r="B701" s="32"/>
      <c r="C701" s="32"/>
      <c r="D701" s="17">
        <v>10055.331000000002</v>
      </c>
      <c r="E701" s="7"/>
      <c r="F701" s="8"/>
      <c r="G701" s="8"/>
      <c r="H701" s="8"/>
    </row>
    <row r="702" spans="1:8" ht="35.25" customHeight="1" hidden="1" outlineLevel="1">
      <c r="A702" s="31" t="s">
        <v>33</v>
      </c>
      <c r="B702" s="31"/>
      <c r="C702" s="31"/>
      <c r="D702" s="31"/>
      <c r="E702" s="31"/>
      <c r="F702" s="31"/>
      <c r="G702" s="31"/>
      <c r="H702" s="17">
        <v>539755.323</v>
      </c>
    </row>
    <row r="703" spans="1:8" ht="34.5" customHeight="1" hidden="1" outlineLevel="1">
      <c r="A703" s="31" t="s">
        <v>55</v>
      </c>
      <c r="B703" s="31"/>
      <c r="C703" s="31"/>
      <c r="D703" s="31"/>
      <c r="E703" s="31"/>
      <c r="F703" s="31"/>
      <c r="G703" s="31"/>
      <c r="H703" s="17">
        <v>27377.44</v>
      </c>
    </row>
    <row r="704" spans="1:8" ht="34.5" customHeight="1" hidden="1" outlineLevel="1">
      <c r="A704" s="31" t="s">
        <v>36</v>
      </c>
      <c r="B704" s="31"/>
      <c r="C704" s="31"/>
      <c r="D704" s="31"/>
      <c r="E704" s="31"/>
      <c r="F704" s="31"/>
      <c r="G704" s="31"/>
      <c r="H704" s="17">
        <f>E706+E707+E708+E709+E710</f>
        <v>171798.81</v>
      </c>
    </row>
    <row r="705" spans="1:8" ht="15" hidden="1" outlineLevel="1">
      <c r="A705" s="31" t="s">
        <v>20</v>
      </c>
      <c r="B705" s="31"/>
      <c r="C705" s="14"/>
      <c r="D705" s="14"/>
      <c r="E705" s="14"/>
      <c r="F705" s="14"/>
      <c r="G705" s="14"/>
      <c r="H705" s="23"/>
    </row>
    <row r="706" spans="1:20" s="8" customFormat="1" ht="15.75" customHeight="1" hidden="1" outlineLevel="1">
      <c r="A706" s="30" t="s">
        <v>37</v>
      </c>
      <c r="B706" s="30"/>
      <c r="C706" s="30"/>
      <c r="D706" s="30"/>
      <c r="E706" s="17">
        <v>14717.366</v>
      </c>
      <c r="F706" s="7"/>
      <c r="I706" s="7"/>
      <c r="N706" s="7"/>
      <c r="O706" s="7"/>
      <c r="P706" s="7"/>
      <c r="Q706" s="7"/>
      <c r="R706" s="7"/>
      <c r="S706" s="7"/>
      <c r="T706" s="7"/>
    </row>
    <row r="707" spans="1:20" s="8" customFormat="1" ht="15.75" customHeight="1" hidden="1" outlineLevel="1">
      <c r="A707" s="30" t="s">
        <v>38</v>
      </c>
      <c r="B707" s="30"/>
      <c r="C707" s="30"/>
      <c r="D707" s="30"/>
      <c r="E707" s="21">
        <v>124326.37099999998</v>
      </c>
      <c r="F707" s="7"/>
      <c r="I707" s="7"/>
      <c r="N707" s="7"/>
      <c r="O707" s="7"/>
      <c r="P707" s="7"/>
      <c r="Q707" s="7"/>
      <c r="R707" s="7"/>
      <c r="S707" s="7"/>
      <c r="T707" s="7"/>
    </row>
    <row r="708" spans="1:20" s="8" customFormat="1" ht="15.75" customHeight="1" hidden="1" outlineLevel="1">
      <c r="A708" s="30" t="s">
        <v>39</v>
      </c>
      <c r="B708" s="30"/>
      <c r="C708" s="30"/>
      <c r="D708" s="30"/>
      <c r="E708" s="21">
        <v>32755.073000000008</v>
      </c>
      <c r="F708" s="7"/>
      <c r="I708" s="7"/>
      <c r="N708" s="7"/>
      <c r="O708" s="7"/>
      <c r="P708" s="7"/>
      <c r="Q708" s="7"/>
      <c r="R708" s="7"/>
      <c r="S708" s="7"/>
      <c r="T708" s="7"/>
    </row>
    <row r="709" spans="1:20" s="8" customFormat="1" ht="15.75" customHeight="1" hidden="1" outlineLevel="1">
      <c r="A709" s="30" t="s">
        <v>40</v>
      </c>
      <c r="B709" s="30"/>
      <c r="C709" s="30"/>
      <c r="D709" s="30"/>
      <c r="E709" s="22">
        <v>0</v>
      </c>
      <c r="F709" s="7"/>
      <c r="I709" s="7"/>
      <c r="N709" s="7"/>
      <c r="O709" s="7"/>
      <c r="P709" s="7"/>
      <c r="Q709" s="7"/>
      <c r="R709" s="7"/>
      <c r="S709" s="7"/>
      <c r="T709" s="7"/>
    </row>
    <row r="710" spans="1:20" s="8" customFormat="1" ht="15.75" customHeight="1" hidden="1" outlineLevel="1">
      <c r="A710" s="30" t="s">
        <v>41</v>
      </c>
      <c r="B710" s="30"/>
      <c r="C710" s="30"/>
      <c r="D710" s="30"/>
      <c r="E710" s="22">
        <v>0</v>
      </c>
      <c r="F710" s="7"/>
      <c r="I710" s="7"/>
      <c r="N710" s="7"/>
      <c r="O710" s="7"/>
      <c r="P710" s="7"/>
      <c r="Q710" s="7"/>
      <c r="R710" s="7"/>
      <c r="S710" s="7"/>
      <c r="T710" s="7"/>
    </row>
    <row r="711" spans="1:20" s="8" customFormat="1" ht="31.5" customHeight="1" hidden="1" outlineLevel="1">
      <c r="A711" s="31" t="s">
        <v>42</v>
      </c>
      <c r="B711" s="31"/>
      <c r="C711" s="31"/>
      <c r="D711" s="31"/>
      <c r="E711" s="31"/>
      <c r="F711" s="31"/>
      <c r="G711" s="31"/>
      <c r="H711" s="17">
        <v>196078.2</v>
      </c>
      <c r="I711" s="7"/>
      <c r="N711" s="7"/>
      <c r="O711" s="7"/>
      <c r="P711" s="7"/>
      <c r="Q711" s="7"/>
      <c r="R711" s="7"/>
      <c r="S711" s="7"/>
      <c r="T711" s="7"/>
    </row>
    <row r="712" spans="1:20" s="8" customFormat="1" ht="34.5" customHeight="1" hidden="1" outlineLevel="1">
      <c r="A712" s="31" t="s">
        <v>43</v>
      </c>
      <c r="B712" s="31"/>
      <c r="C712" s="31"/>
      <c r="D712" s="31"/>
      <c r="E712" s="31"/>
      <c r="F712" s="31"/>
      <c r="G712" s="31"/>
      <c r="H712" s="12">
        <v>1.72</v>
      </c>
      <c r="I712" s="7"/>
      <c r="N712" s="7"/>
      <c r="O712" s="7"/>
      <c r="P712" s="7"/>
      <c r="Q712" s="7"/>
      <c r="R712" s="7"/>
      <c r="S712" s="7"/>
      <c r="T712" s="7"/>
    </row>
    <row r="713" ht="15" hidden="1" outlineLevel="1"/>
    <row r="714" spans="1:20" s="8" customFormat="1" ht="15" hidden="1" outlineLevel="1">
      <c r="A714" s="36" t="s">
        <v>73</v>
      </c>
      <c r="B714" s="36"/>
      <c r="C714" s="36"/>
      <c r="D714" s="36"/>
      <c r="E714" s="36"/>
      <c r="F714" s="36"/>
      <c r="G714" s="36"/>
      <c r="H714" s="36"/>
      <c r="I714" s="7"/>
      <c r="N714" s="7"/>
      <c r="O714" s="7"/>
      <c r="P714" s="7"/>
      <c r="Q714" s="7"/>
      <c r="R714" s="7"/>
      <c r="S714" s="7"/>
      <c r="T714" s="7"/>
    </row>
    <row r="715" spans="1:20" s="8" customFormat="1" ht="40.5" customHeight="1" hidden="1" outlineLevel="1">
      <c r="A715" s="35" t="s">
        <v>11</v>
      </c>
      <c r="B715" s="35"/>
      <c r="C715" s="35"/>
      <c r="D715" s="35"/>
      <c r="E715" s="35"/>
      <c r="F715" s="35"/>
      <c r="G715" s="35"/>
      <c r="H715" s="12">
        <f>ROUND(H718+H719*H720+H750,2)</f>
        <v>2312.33</v>
      </c>
      <c r="I715" s="7"/>
      <c r="N715" s="7"/>
      <c r="O715" s="7"/>
      <c r="P715" s="7"/>
      <c r="Q715" s="7"/>
      <c r="R715" s="7"/>
      <c r="S715" s="7"/>
      <c r="T715" s="7"/>
    </row>
    <row r="716" spans="1:20" s="8" customFormat="1" ht="15" hidden="1" outlineLevel="1">
      <c r="A716" s="7"/>
      <c r="B716" s="7"/>
      <c r="C716" s="13"/>
      <c r="D716" s="13"/>
      <c r="E716" s="13"/>
      <c r="F716" s="7"/>
      <c r="G716" s="4"/>
      <c r="H716" s="7"/>
      <c r="I716" s="7"/>
      <c r="N716" s="7"/>
      <c r="O716" s="7"/>
      <c r="P716" s="7"/>
      <c r="Q716" s="7"/>
      <c r="R716" s="7"/>
      <c r="S716" s="7"/>
      <c r="T716" s="7"/>
    </row>
    <row r="717" spans="1:20" s="8" customFormat="1" ht="33.75" customHeight="1" hidden="1" outlineLevel="1">
      <c r="A717" s="35" t="s">
        <v>12</v>
      </c>
      <c r="B717" s="35"/>
      <c r="C717" s="35"/>
      <c r="D717" s="35"/>
      <c r="E717" s="35"/>
      <c r="F717" s="35"/>
      <c r="G717" s="35"/>
      <c r="H717" s="35"/>
      <c r="I717" s="7"/>
      <c r="N717" s="7"/>
      <c r="O717" s="7"/>
      <c r="P717" s="7"/>
      <c r="Q717" s="7"/>
      <c r="R717" s="7"/>
      <c r="S717" s="7"/>
      <c r="T717" s="7"/>
    </row>
    <row r="718" spans="1:20" s="8" customFormat="1" ht="21.75" customHeight="1" hidden="1" outlineLevel="1">
      <c r="A718" s="34" t="s">
        <v>13</v>
      </c>
      <c r="B718" s="34"/>
      <c r="C718" s="34"/>
      <c r="D718" s="34"/>
      <c r="E718" s="34"/>
      <c r="F718" s="34"/>
      <c r="G718" s="34"/>
      <c r="H718" s="12">
        <v>1099.06</v>
      </c>
      <c r="I718" s="7"/>
      <c r="N718" s="7"/>
      <c r="O718" s="7"/>
      <c r="P718" s="7"/>
      <c r="Q718" s="7"/>
      <c r="R718" s="7"/>
      <c r="S718" s="7"/>
      <c r="T718" s="7"/>
    </row>
    <row r="719" spans="1:20" s="8" customFormat="1" ht="25.5" customHeight="1" hidden="1" outlineLevel="1">
      <c r="A719" s="34" t="s">
        <v>14</v>
      </c>
      <c r="B719" s="34"/>
      <c r="C719" s="34"/>
      <c r="D719" s="34"/>
      <c r="E719" s="34"/>
      <c r="F719" s="34"/>
      <c r="G719" s="34"/>
      <c r="H719" s="12">
        <v>752191.39</v>
      </c>
      <c r="I719" s="7"/>
      <c r="N719" s="7"/>
      <c r="O719" s="7"/>
      <c r="P719" s="7"/>
      <c r="Q719" s="7"/>
      <c r="R719" s="7"/>
      <c r="S719" s="7"/>
      <c r="T719" s="7"/>
    </row>
    <row r="720" spans="1:20" s="8" customFormat="1" ht="35.25" customHeight="1" hidden="1" outlineLevel="1">
      <c r="A720" s="34" t="s">
        <v>15</v>
      </c>
      <c r="B720" s="34"/>
      <c r="C720" s="34"/>
      <c r="D720" s="34"/>
      <c r="E720" s="34"/>
      <c r="F720" s="34"/>
      <c r="G720" s="34"/>
      <c r="H720" s="15">
        <f>(H721+H722-(H723+H730))/(H740+H741-(H742+H749))</f>
        <v>0.0016130261751165535</v>
      </c>
      <c r="I720" s="7"/>
      <c r="K720" s="20"/>
      <c r="L720" s="20"/>
      <c r="N720" s="7"/>
      <c r="O720" s="7"/>
      <c r="P720" s="7"/>
      <c r="Q720" s="7"/>
      <c r="R720" s="7"/>
      <c r="S720" s="7"/>
      <c r="T720" s="7"/>
    </row>
    <row r="721" spans="1:20" s="8" customFormat="1" ht="24.75" customHeight="1" hidden="1" outlineLevel="1">
      <c r="A721" s="34" t="s">
        <v>16</v>
      </c>
      <c r="B721" s="34"/>
      <c r="C721" s="34"/>
      <c r="D721" s="34"/>
      <c r="E721" s="34"/>
      <c r="F721" s="34"/>
      <c r="G721" s="34"/>
      <c r="H721" s="17">
        <v>890.339</v>
      </c>
      <c r="I721" s="7"/>
      <c r="K721" s="20"/>
      <c r="L721" s="20"/>
      <c r="N721" s="7"/>
      <c r="O721" s="7"/>
      <c r="P721" s="7"/>
      <c r="Q721" s="7"/>
      <c r="R721" s="7"/>
      <c r="S721" s="7"/>
      <c r="T721" s="7"/>
    </row>
    <row r="722" spans="1:8" ht="35.25" customHeight="1" hidden="1" outlineLevel="1">
      <c r="A722" s="34" t="s">
        <v>17</v>
      </c>
      <c r="B722" s="34"/>
      <c r="C722" s="34"/>
      <c r="D722" s="34"/>
      <c r="E722" s="34"/>
      <c r="F722" s="34"/>
      <c r="G722" s="34"/>
      <c r="H722" s="17">
        <v>36.010000000000005</v>
      </c>
    </row>
    <row r="723" spans="1:8" ht="36.75" customHeight="1" hidden="1" outlineLevel="1">
      <c r="A723" s="34" t="s">
        <v>18</v>
      </c>
      <c r="B723" s="34"/>
      <c r="C723" s="34"/>
      <c r="D723" s="34"/>
      <c r="E723" s="34"/>
      <c r="F723" s="34"/>
      <c r="G723" s="34"/>
      <c r="H723" s="17">
        <f>E725+E726+E727+E728+E729</f>
        <v>314.37362432523696</v>
      </c>
    </row>
    <row r="724" spans="1:8" ht="15" hidden="1" outlineLevel="1">
      <c r="A724" s="34" t="s">
        <v>20</v>
      </c>
      <c r="B724" s="34"/>
      <c r="C724" s="14"/>
      <c r="D724" s="14"/>
      <c r="E724" s="14"/>
      <c r="F724" s="14"/>
      <c r="G724" s="14"/>
      <c r="H724" s="19"/>
    </row>
    <row r="725" spans="1:8" ht="15.75" customHeight="1" hidden="1" outlineLevel="1">
      <c r="A725" s="30" t="s">
        <v>21</v>
      </c>
      <c r="B725" s="30"/>
      <c r="C725" s="30"/>
      <c r="D725" s="30"/>
      <c r="E725" s="17">
        <v>31.518354725237167</v>
      </c>
      <c r="G725" s="8"/>
      <c r="H725" s="8"/>
    </row>
    <row r="726" spans="1:8" ht="15.75" customHeight="1" hidden="1" outlineLevel="1">
      <c r="A726" s="30" t="s">
        <v>22</v>
      </c>
      <c r="B726" s="30"/>
      <c r="C726" s="30"/>
      <c r="D726" s="30"/>
      <c r="E726" s="21">
        <v>232.34054009999983</v>
      </c>
      <c r="G726" s="8"/>
      <c r="H726" s="8"/>
    </row>
    <row r="727" spans="1:8" ht="15.75" customHeight="1" hidden="1" outlineLevel="1">
      <c r="A727" s="30" t="s">
        <v>23</v>
      </c>
      <c r="B727" s="30"/>
      <c r="C727" s="30"/>
      <c r="D727" s="30"/>
      <c r="E727" s="21">
        <v>50.514729500000016</v>
      </c>
      <c r="G727" s="8"/>
      <c r="H727" s="8"/>
    </row>
    <row r="728" spans="1:8" ht="15.75" customHeight="1" hidden="1" outlineLevel="1">
      <c r="A728" s="30" t="s">
        <v>24</v>
      </c>
      <c r="B728" s="30"/>
      <c r="C728" s="30"/>
      <c r="D728" s="30"/>
      <c r="E728" s="22">
        <v>0</v>
      </c>
      <c r="G728" s="8"/>
      <c r="H728" s="8"/>
    </row>
    <row r="729" spans="1:8" ht="15.75" customHeight="1" hidden="1" outlineLevel="1">
      <c r="A729" s="30" t="s">
        <v>25</v>
      </c>
      <c r="B729" s="30"/>
      <c r="C729" s="30"/>
      <c r="D729" s="30"/>
      <c r="E729" s="22">
        <v>0</v>
      </c>
      <c r="G729" s="8"/>
      <c r="H729" s="8"/>
    </row>
    <row r="730" spans="1:8" ht="24" customHeight="1" hidden="1" outlineLevel="1">
      <c r="A730" s="31" t="s">
        <v>26</v>
      </c>
      <c r="B730" s="31"/>
      <c r="C730" s="31"/>
      <c r="D730" s="31"/>
      <c r="E730" s="31"/>
      <c r="F730" s="31"/>
      <c r="G730" s="31"/>
      <c r="H730" s="17">
        <v>327.2006</v>
      </c>
    </row>
    <row r="731" spans="1:8" ht="33" customHeight="1" hidden="1" outlineLevel="1">
      <c r="A731" s="31" t="s">
        <v>27</v>
      </c>
      <c r="B731" s="31"/>
      <c r="C731" s="31"/>
      <c r="D731" s="31"/>
      <c r="E731" s="31"/>
      <c r="F731" s="31"/>
      <c r="G731" s="31"/>
      <c r="H731" s="21">
        <f>D733+D737</f>
        <v>12283.49099999998</v>
      </c>
    </row>
    <row r="732" spans="1:8" ht="15" hidden="1" outlineLevel="1">
      <c r="A732" s="31" t="s">
        <v>20</v>
      </c>
      <c r="B732" s="31"/>
      <c r="C732" s="14"/>
      <c r="D732" s="14"/>
      <c r="E732" s="14"/>
      <c r="F732" s="14"/>
      <c r="G732" s="14"/>
      <c r="H732" s="23"/>
    </row>
    <row r="733" spans="1:8" ht="15.75" customHeight="1" hidden="1" outlineLevel="1">
      <c r="A733" s="33" t="s">
        <v>28</v>
      </c>
      <c r="B733" s="33"/>
      <c r="C733" s="33"/>
      <c r="D733" s="17">
        <f>D734+D735+D736</f>
        <v>4.787</v>
      </c>
      <c r="E733" s="7"/>
      <c r="F733" s="8"/>
      <c r="G733" s="8"/>
      <c r="H733" s="8"/>
    </row>
    <row r="734" spans="1:8" ht="15.75" customHeight="1" hidden="1" outlineLevel="1">
      <c r="A734" s="32" t="s">
        <v>29</v>
      </c>
      <c r="B734" s="32"/>
      <c r="C734" s="32"/>
      <c r="D734" s="17">
        <v>0.441</v>
      </c>
      <c r="E734" s="7"/>
      <c r="F734" s="8"/>
      <c r="G734" s="8"/>
      <c r="H734" s="8"/>
    </row>
    <row r="735" spans="1:8" ht="15.75" customHeight="1" hidden="1" outlineLevel="1">
      <c r="A735" s="32" t="s">
        <v>30</v>
      </c>
      <c r="B735" s="32"/>
      <c r="C735" s="32"/>
      <c r="D735" s="17">
        <v>2.474</v>
      </c>
      <c r="E735" s="7"/>
      <c r="F735" s="8"/>
      <c r="G735" s="8"/>
      <c r="H735" s="8"/>
    </row>
    <row r="736" spans="1:8" ht="15.75" customHeight="1" hidden="1" outlineLevel="1">
      <c r="A736" s="32" t="s">
        <v>31</v>
      </c>
      <c r="B736" s="32"/>
      <c r="C736" s="32"/>
      <c r="D736" s="17">
        <v>1.872</v>
      </c>
      <c r="E736" s="7"/>
      <c r="F736" s="8"/>
      <c r="G736" s="8"/>
      <c r="H736" s="8"/>
    </row>
    <row r="737" spans="1:8" ht="15.75" customHeight="1" hidden="1" outlineLevel="1">
      <c r="A737" s="33" t="s">
        <v>32</v>
      </c>
      <c r="B737" s="33"/>
      <c r="C737" s="33"/>
      <c r="D737" s="17">
        <f>D738+D739</f>
        <v>12278.70399999998</v>
      </c>
      <c r="E737" s="7"/>
      <c r="F737" s="8"/>
      <c r="G737" s="8"/>
      <c r="H737" s="8"/>
    </row>
    <row r="738" spans="1:20" s="8" customFormat="1" ht="15.75" customHeight="1" hidden="1" outlineLevel="1">
      <c r="A738" s="32" t="s">
        <v>29</v>
      </c>
      <c r="B738" s="32"/>
      <c r="C738" s="32"/>
      <c r="D738" s="17">
        <v>3977.05327299999</v>
      </c>
      <c r="E738" s="7"/>
      <c r="I738" s="7"/>
      <c r="N738" s="7"/>
      <c r="O738" s="7"/>
      <c r="P738" s="7"/>
      <c r="Q738" s="7"/>
      <c r="R738" s="7"/>
      <c r="S738" s="7"/>
      <c r="T738" s="7"/>
    </row>
    <row r="739" spans="1:20" s="8" customFormat="1" ht="15.75" customHeight="1" hidden="1" outlineLevel="1">
      <c r="A739" s="32" t="s">
        <v>31</v>
      </c>
      <c r="B739" s="32"/>
      <c r="C739" s="32"/>
      <c r="D739" s="17">
        <v>8301.65072699999</v>
      </c>
      <c r="E739" s="7"/>
      <c r="I739" s="7"/>
      <c r="N739" s="7"/>
      <c r="O739" s="7"/>
      <c r="P739" s="7"/>
      <c r="Q739" s="7"/>
      <c r="R739" s="7"/>
      <c r="S739" s="7"/>
      <c r="T739" s="7"/>
    </row>
    <row r="740" spans="1:20" s="8" customFormat="1" ht="35.25" customHeight="1" hidden="1" outlineLevel="1">
      <c r="A740" s="31" t="s">
        <v>33</v>
      </c>
      <c r="B740" s="31"/>
      <c r="C740" s="31"/>
      <c r="D740" s="31"/>
      <c r="E740" s="31"/>
      <c r="F740" s="31"/>
      <c r="G740" s="31"/>
      <c r="H740" s="17">
        <v>499232.495</v>
      </c>
      <c r="I740" s="7"/>
      <c r="N740" s="7"/>
      <c r="O740" s="7"/>
      <c r="P740" s="7"/>
      <c r="Q740" s="7"/>
      <c r="R740" s="7"/>
      <c r="S740" s="7"/>
      <c r="T740" s="7"/>
    </row>
    <row r="741" spans="1:20" s="8" customFormat="1" ht="34.5" customHeight="1" hidden="1" outlineLevel="1">
      <c r="A741" s="31" t="s">
        <v>55</v>
      </c>
      <c r="B741" s="31"/>
      <c r="C741" s="31"/>
      <c r="D741" s="31"/>
      <c r="E741" s="31"/>
      <c r="F741" s="31"/>
      <c r="G741" s="31"/>
      <c r="H741" s="17">
        <v>24410.945999999996</v>
      </c>
      <c r="I741" s="7"/>
      <c r="N741" s="7"/>
      <c r="O741" s="7"/>
      <c r="P741" s="7"/>
      <c r="Q741" s="7"/>
      <c r="R741" s="7"/>
      <c r="S741" s="7"/>
      <c r="T741" s="7"/>
    </row>
    <row r="742" spans="1:20" s="8" customFormat="1" ht="34.5" customHeight="1" hidden="1" outlineLevel="1">
      <c r="A742" s="31" t="s">
        <v>36</v>
      </c>
      <c r="B742" s="31"/>
      <c r="C742" s="31"/>
      <c r="D742" s="31"/>
      <c r="E742" s="31"/>
      <c r="F742" s="31"/>
      <c r="G742" s="31"/>
      <c r="H742" s="17">
        <f>E744+E745+E746+E747+E748</f>
        <v>163046.23800000007</v>
      </c>
      <c r="I742" s="7"/>
      <c r="N742" s="7"/>
      <c r="O742" s="7"/>
      <c r="P742" s="7"/>
      <c r="Q742" s="7"/>
      <c r="R742" s="7"/>
      <c r="S742" s="7"/>
      <c r="T742" s="7"/>
    </row>
    <row r="743" spans="1:20" s="8" customFormat="1" ht="15" hidden="1" outlineLevel="1">
      <c r="A743" s="31" t="s">
        <v>20</v>
      </c>
      <c r="B743" s="31"/>
      <c r="C743" s="14"/>
      <c r="D743" s="14"/>
      <c r="E743" s="14"/>
      <c r="F743" s="14"/>
      <c r="G743" s="14"/>
      <c r="H743" s="23"/>
      <c r="I743" s="7"/>
      <c r="N743" s="7"/>
      <c r="O743" s="7"/>
      <c r="P743" s="7"/>
      <c r="Q743" s="7"/>
      <c r="R743" s="7"/>
      <c r="S743" s="7"/>
      <c r="T743" s="7"/>
    </row>
    <row r="744" spans="1:20" s="8" customFormat="1" ht="15.75" customHeight="1" hidden="1" outlineLevel="1">
      <c r="A744" s="30" t="s">
        <v>37</v>
      </c>
      <c r="B744" s="30"/>
      <c r="C744" s="30"/>
      <c r="D744" s="30"/>
      <c r="E744" s="17">
        <v>12283.49099999998</v>
      </c>
      <c r="F744" s="7"/>
      <c r="I744" s="7"/>
      <c r="N744" s="7"/>
      <c r="O744" s="7"/>
      <c r="P744" s="7"/>
      <c r="Q744" s="7"/>
      <c r="R744" s="7"/>
      <c r="S744" s="7"/>
      <c r="T744" s="7"/>
    </row>
    <row r="745" spans="1:20" s="8" customFormat="1" ht="15.75" customHeight="1" hidden="1" outlineLevel="1">
      <c r="A745" s="30" t="s">
        <v>38</v>
      </c>
      <c r="B745" s="30"/>
      <c r="C745" s="30"/>
      <c r="D745" s="30"/>
      <c r="E745" s="21">
        <v>118662.65600000009</v>
      </c>
      <c r="F745" s="7"/>
      <c r="I745" s="7"/>
      <c r="N745" s="7"/>
      <c r="O745" s="7"/>
      <c r="P745" s="7"/>
      <c r="Q745" s="7"/>
      <c r="R745" s="7"/>
      <c r="S745" s="7"/>
      <c r="T745" s="7"/>
    </row>
    <row r="746" spans="1:20" s="8" customFormat="1" ht="15.75" customHeight="1" hidden="1" outlineLevel="1">
      <c r="A746" s="30" t="s">
        <v>39</v>
      </c>
      <c r="B746" s="30"/>
      <c r="C746" s="30"/>
      <c r="D746" s="30"/>
      <c r="E746" s="21">
        <v>32100.090999999986</v>
      </c>
      <c r="F746" s="7"/>
      <c r="I746" s="7"/>
      <c r="N746" s="7"/>
      <c r="O746" s="7"/>
      <c r="P746" s="7"/>
      <c r="Q746" s="7"/>
      <c r="R746" s="7"/>
      <c r="S746" s="7"/>
      <c r="T746" s="7"/>
    </row>
    <row r="747" spans="1:20" s="8" customFormat="1" ht="15.75" customHeight="1" hidden="1" outlineLevel="1">
      <c r="A747" s="30" t="s">
        <v>40</v>
      </c>
      <c r="B747" s="30"/>
      <c r="C747" s="30"/>
      <c r="D747" s="30"/>
      <c r="E747" s="22">
        <v>0</v>
      </c>
      <c r="F747" s="7"/>
      <c r="I747" s="7"/>
      <c r="N747" s="7"/>
      <c r="O747" s="7"/>
      <c r="P747" s="7"/>
      <c r="Q747" s="7"/>
      <c r="R747" s="7"/>
      <c r="S747" s="7"/>
      <c r="T747" s="7"/>
    </row>
    <row r="748" spans="1:20" s="8" customFormat="1" ht="15.75" customHeight="1" hidden="1" outlineLevel="1">
      <c r="A748" s="30" t="s">
        <v>41</v>
      </c>
      <c r="B748" s="30"/>
      <c r="C748" s="30"/>
      <c r="D748" s="30"/>
      <c r="E748" s="22">
        <v>0</v>
      </c>
      <c r="F748" s="7"/>
      <c r="I748" s="7"/>
      <c r="N748" s="7"/>
      <c r="O748" s="7"/>
      <c r="P748" s="7"/>
      <c r="Q748" s="7"/>
      <c r="R748" s="7"/>
      <c r="S748" s="7"/>
      <c r="T748" s="7"/>
    </row>
    <row r="749" spans="1:20" s="8" customFormat="1" ht="31.5" customHeight="1" hidden="1" outlineLevel="1">
      <c r="A749" s="31" t="s">
        <v>42</v>
      </c>
      <c r="B749" s="31"/>
      <c r="C749" s="31"/>
      <c r="D749" s="31"/>
      <c r="E749" s="31"/>
      <c r="F749" s="31"/>
      <c r="G749" s="31"/>
      <c r="H749" s="17">
        <v>184050.3</v>
      </c>
      <c r="I749" s="7"/>
      <c r="N749" s="7"/>
      <c r="O749" s="7"/>
      <c r="P749" s="7"/>
      <c r="Q749" s="7"/>
      <c r="R749" s="7"/>
      <c r="S749" s="7"/>
      <c r="T749" s="7"/>
    </row>
    <row r="750" spans="1:20" s="8" customFormat="1" ht="34.5" customHeight="1" hidden="1" outlineLevel="1">
      <c r="A750" s="31" t="s">
        <v>43</v>
      </c>
      <c r="B750" s="31"/>
      <c r="C750" s="31"/>
      <c r="D750" s="31"/>
      <c r="E750" s="31"/>
      <c r="F750" s="31"/>
      <c r="G750" s="31"/>
      <c r="H750" s="12">
        <v>-0.03</v>
      </c>
      <c r="I750" s="7"/>
      <c r="N750" s="7"/>
      <c r="O750" s="7"/>
      <c r="P750" s="7"/>
      <c r="Q750" s="7"/>
      <c r="R750" s="7"/>
      <c r="S750" s="7"/>
      <c r="T750" s="7"/>
    </row>
    <row r="751" ht="15" hidden="1" outlineLevel="1"/>
    <row r="752" spans="1:20" s="8" customFormat="1" ht="15" hidden="1" outlineLevel="1">
      <c r="A752" s="36" t="s">
        <v>74</v>
      </c>
      <c r="B752" s="36"/>
      <c r="C752" s="36"/>
      <c r="D752" s="36"/>
      <c r="E752" s="36"/>
      <c r="F752" s="36"/>
      <c r="G752" s="36"/>
      <c r="H752" s="36"/>
      <c r="I752" s="7"/>
      <c r="N752" s="7"/>
      <c r="O752" s="7"/>
      <c r="P752" s="7"/>
      <c r="Q752" s="7"/>
      <c r="R752" s="7"/>
      <c r="S752" s="7"/>
      <c r="T752" s="7"/>
    </row>
    <row r="753" spans="1:20" s="8" customFormat="1" ht="40.5" customHeight="1" hidden="1" outlineLevel="1">
      <c r="A753" s="35" t="s">
        <v>11</v>
      </c>
      <c r="B753" s="35"/>
      <c r="C753" s="35"/>
      <c r="D753" s="35"/>
      <c r="E753" s="35"/>
      <c r="F753" s="35"/>
      <c r="G753" s="35"/>
      <c r="H753" s="12">
        <f>ROUND(H756+H757*H758+H788,2)</f>
        <v>2170.28</v>
      </c>
      <c r="I753" s="7"/>
      <c r="N753" s="7"/>
      <c r="O753" s="7"/>
      <c r="P753" s="7"/>
      <c r="Q753" s="7"/>
      <c r="R753" s="7"/>
      <c r="S753" s="7"/>
      <c r="T753" s="7"/>
    </row>
    <row r="754" spans="1:20" s="8" customFormat="1" ht="15" hidden="1" outlineLevel="1">
      <c r="A754" s="7"/>
      <c r="B754" s="7"/>
      <c r="C754" s="13"/>
      <c r="D754" s="13"/>
      <c r="E754" s="13"/>
      <c r="F754" s="7"/>
      <c r="G754" s="4"/>
      <c r="H754" s="7"/>
      <c r="I754" s="7"/>
      <c r="N754" s="7"/>
      <c r="O754" s="7"/>
      <c r="P754" s="7"/>
      <c r="Q754" s="7"/>
      <c r="R754" s="7"/>
      <c r="S754" s="7"/>
      <c r="T754" s="7"/>
    </row>
    <row r="755" spans="1:20" s="8" customFormat="1" ht="33.75" customHeight="1" hidden="1" outlineLevel="1">
      <c r="A755" s="35" t="s">
        <v>12</v>
      </c>
      <c r="B755" s="35"/>
      <c r="C755" s="35"/>
      <c r="D755" s="35"/>
      <c r="E755" s="35"/>
      <c r="F755" s="35"/>
      <c r="G755" s="35"/>
      <c r="H755" s="35"/>
      <c r="I755" s="7"/>
      <c r="N755" s="7"/>
      <c r="O755" s="7"/>
      <c r="P755" s="7"/>
      <c r="Q755" s="7"/>
      <c r="R755" s="7"/>
      <c r="S755" s="7"/>
      <c r="T755" s="7"/>
    </row>
    <row r="756" spans="1:20" s="8" customFormat="1" ht="21.75" customHeight="1" hidden="1" outlineLevel="1">
      <c r="A756" s="34" t="s">
        <v>13</v>
      </c>
      <c r="B756" s="34"/>
      <c r="C756" s="34"/>
      <c r="D756" s="34"/>
      <c r="E756" s="34"/>
      <c r="F756" s="34"/>
      <c r="G756" s="34"/>
      <c r="H756" s="12">
        <v>1146.09</v>
      </c>
      <c r="I756" s="7"/>
      <c r="N756" s="7"/>
      <c r="O756" s="7"/>
      <c r="P756" s="7"/>
      <c r="Q756" s="7"/>
      <c r="R756" s="7"/>
      <c r="S756" s="7"/>
      <c r="T756" s="7"/>
    </row>
    <row r="757" spans="1:20" s="8" customFormat="1" ht="25.5" customHeight="1" hidden="1" outlineLevel="1">
      <c r="A757" s="34" t="s">
        <v>14</v>
      </c>
      <c r="B757" s="34"/>
      <c r="C757" s="34"/>
      <c r="D757" s="34"/>
      <c r="E757" s="34"/>
      <c r="F757" s="34"/>
      <c r="G757" s="34"/>
      <c r="H757" s="12">
        <v>772081.91</v>
      </c>
      <c r="I757" s="7"/>
      <c r="N757" s="7"/>
      <c r="O757" s="7"/>
      <c r="P757" s="7"/>
      <c r="Q757" s="7"/>
      <c r="R757" s="7"/>
      <c r="S757" s="7"/>
      <c r="T757" s="7"/>
    </row>
    <row r="758" spans="1:20" s="8" customFormat="1" ht="35.25" customHeight="1" hidden="1" outlineLevel="1">
      <c r="A758" s="34" t="s">
        <v>15</v>
      </c>
      <c r="B758" s="34"/>
      <c r="C758" s="34"/>
      <c r="D758" s="34"/>
      <c r="E758" s="34"/>
      <c r="F758" s="34"/>
      <c r="G758" s="34"/>
      <c r="H758" s="15">
        <f>(H759+H760-(H761+H768))/(H778+H779-(H780+H787))</f>
        <v>0.0013273943265792274</v>
      </c>
      <c r="I758" s="7"/>
      <c r="K758" s="20"/>
      <c r="L758" s="20"/>
      <c r="N758" s="7"/>
      <c r="O758" s="7"/>
      <c r="P758" s="7"/>
      <c r="Q758" s="7"/>
      <c r="R758" s="7"/>
      <c r="S758" s="7"/>
      <c r="T758" s="7"/>
    </row>
    <row r="759" spans="1:20" s="8" customFormat="1" ht="24.75" customHeight="1" hidden="1" outlineLevel="1">
      <c r="A759" s="34" t="s">
        <v>16</v>
      </c>
      <c r="B759" s="34"/>
      <c r="C759" s="34"/>
      <c r="D759" s="34"/>
      <c r="E759" s="34"/>
      <c r="F759" s="34"/>
      <c r="G759" s="34"/>
      <c r="H759" s="17">
        <v>803.753</v>
      </c>
      <c r="I759" s="7"/>
      <c r="K759" s="20"/>
      <c r="L759" s="20"/>
      <c r="N759" s="7"/>
      <c r="O759" s="7"/>
      <c r="P759" s="7"/>
      <c r="Q759" s="7"/>
      <c r="R759" s="7"/>
      <c r="S759" s="7"/>
      <c r="T759" s="7"/>
    </row>
    <row r="760" spans="1:20" s="8" customFormat="1" ht="35.25" customHeight="1" hidden="1" outlineLevel="1">
      <c r="A760" s="34" t="s">
        <v>17</v>
      </c>
      <c r="B760" s="34"/>
      <c r="C760" s="34"/>
      <c r="D760" s="34"/>
      <c r="E760" s="34"/>
      <c r="F760" s="34"/>
      <c r="G760" s="34"/>
      <c r="H760" s="17">
        <v>34.955</v>
      </c>
      <c r="I760" s="7"/>
      <c r="N760" s="7"/>
      <c r="O760" s="7"/>
      <c r="P760" s="7"/>
      <c r="Q760" s="7"/>
      <c r="R760" s="7"/>
      <c r="S760" s="7"/>
      <c r="T760" s="7"/>
    </row>
    <row r="761" spans="1:20" s="8" customFormat="1" ht="36.75" customHeight="1" hidden="1" outlineLevel="1">
      <c r="A761" s="34" t="s">
        <v>18</v>
      </c>
      <c r="B761" s="34"/>
      <c r="C761" s="34"/>
      <c r="D761" s="34"/>
      <c r="E761" s="34"/>
      <c r="F761" s="34"/>
      <c r="G761" s="34"/>
      <c r="H761" s="17">
        <f>E763+E764+E765+E766+E767</f>
        <v>295.31183713626723</v>
      </c>
      <c r="I761" s="7"/>
      <c r="N761" s="7"/>
      <c r="O761" s="7"/>
      <c r="P761" s="7"/>
      <c r="Q761" s="7"/>
      <c r="R761" s="7"/>
      <c r="S761" s="7"/>
      <c r="T761" s="7"/>
    </row>
    <row r="762" spans="1:20" s="8" customFormat="1" ht="15" hidden="1" outlineLevel="1">
      <c r="A762" s="34" t="s">
        <v>20</v>
      </c>
      <c r="B762" s="34"/>
      <c r="C762" s="14"/>
      <c r="D762" s="14"/>
      <c r="E762" s="14"/>
      <c r="F762" s="14"/>
      <c r="G762" s="14"/>
      <c r="H762" s="19"/>
      <c r="I762" s="7"/>
      <c r="N762" s="7"/>
      <c r="O762" s="7"/>
      <c r="P762" s="7"/>
      <c r="Q762" s="7"/>
      <c r="R762" s="7"/>
      <c r="S762" s="7"/>
      <c r="T762" s="7"/>
    </row>
    <row r="763" spans="1:20" s="8" customFormat="1" ht="15.75" customHeight="1" hidden="1" outlineLevel="1">
      <c r="A763" s="30" t="s">
        <v>21</v>
      </c>
      <c r="B763" s="30"/>
      <c r="C763" s="30"/>
      <c r="D763" s="30"/>
      <c r="E763" s="17">
        <v>25.75998993626741</v>
      </c>
      <c r="F763" s="7"/>
      <c r="I763" s="7"/>
      <c r="N763" s="7"/>
      <c r="O763" s="7"/>
      <c r="P763" s="7"/>
      <c r="Q763" s="7"/>
      <c r="R763" s="7"/>
      <c r="S763" s="7"/>
      <c r="T763" s="7"/>
    </row>
    <row r="764" spans="1:20" s="8" customFormat="1" ht="15.75" customHeight="1" hidden="1" outlineLevel="1">
      <c r="A764" s="30" t="s">
        <v>22</v>
      </c>
      <c r="B764" s="30"/>
      <c r="C764" s="30"/>
      <c r="D764" s="30"/>
      <c r="E764" s="21">
        <v>216.26931399999984</v>
      </c>
      <c r="F764" s="7"/>
      <c r="I764" s="7"/>
      <c r="N764" s="7"/>
      <c r="O764" s="7"/>
      <c r="P764" s="7"/>
      <c r="Q764" s="7"/>
      <c r="R764" s="7"/>
      <c r="S764" s="7"/>
      <c r="T764" s="7"/>
    </row>
    <row r="765" spans="1:20" s="8" customFormat="1" ht="15.75" customHeight="1" hidden="1" outlineLevel="1">
      <c r="A765" s="30" t="s">
        <v>23</v>
      </c>
      <c r="B765" s="30"/>
      <c r="C765" s="30"/>
      <c r="D765" s="30"/>
      <c r="E765" s="21">
        <v>53.282533199999996</v>
      </c>
      <c r="F765" s="7"/>
      <c r="I765" s="7"/>
      <c r="N765" s="7"/>
      <c r="O765" s="7"/>
      <c r="P765" s="7"/>
      <c r="Q765" s="7"/>
      <c r="R765" s="7"/>
      <c r="S765" s="7"/>
      <c r="T765" s="7"/>
    </row>
    <row r="766" spans="1:20" s="8" customFormat="1" ht="15.75" customHeight="1" hidden="1" outlineLevel="1">
      <c r="A766" s="30" t="s">
        <v>24</v>
      </c>
      <c r="B766" s="30"/>
      <c r="C766" s="30"/>
      <c r="D766" s="30"/>
      <c r="E766" s="22">
        <v>0</v>
      </c>
      <c r="F766" s="7"/>
      <c r="I766" s="7"/>
      <c r="N766" s="7"/>
      <c r="O766" s="7"/>
      <c r="P766" s="7"/>
      <c r="Q766" s="7"/>
      <c r="R766" s="7"/>
      <c r="S766" s="7"/>
      <c r="T766" s="7"/>
    </row>
    <row r="767" spans="1:20" s="8" customFormat="1" ht="15.75" customHeight="1" hidden="1" outlineLevel="1">
      <c r="A767" s="30" t="s">
        <v>25</v>
      </c>
      <c r="B767" s="30"/>
      <c r="C767" s="30"/>
      <c r="D767" s="30"/>
      <c r="E767" s="22">
        <v>0</v>
      </c>
      <c r="F767" s="7"/>
      <c r="I767" s="7"/>
      <c r="N767" s="7"/>
      <c r="O767" s="7"/>
      <c r="P767" s="7"/>
      <c r="Q767" s="7"/>
      <c r="R767" s="7"/>
      <c r="S767" s="7"/>
      <c r="T767" s="7"/>
    </row>
    <row r="768" spans="1:20" s="8" customFormat="1" ht="24" customHeight="1" hidden="1" outlineLevel="1">
      <c r="A768" s="31" t="s">
        <v>26</v>
      </c>
      <c r="B768" s="31"/>
      <c r="C768" s="31"/>
      <c r="D768" s="31"/>
      <c r="E768" s="31"/>
      <c r="F768" s="31"/>
      <c r="G768" s="31"/>
      <c r="H768" s="17">
        <v>293.7802</v>
      </c>
      <c r="I768" s="7"/>
      <c r="N768" s="7"/>
      <c r="O768" s="7"/>
      <c r="P768" s="7"/>
      <c r="Q768" s="7"/>
      <c r="R768" s="7"/>
      <c r="S768" s="7"/>
      <c r="T768" s="7"/>
    </row>
    <row r="769" spans="1:20" s="8" customFormat="1" ht="33" customHeight="1" hidden="1" outlineLevel="1">
      <c r="A769" s="31" t="s">
        <v>27</v>
      </c>
      <c r="B769" s="31"/>
      <c r="C769" s="31"/>
      <c r="D769" s="31"/>
      <c r="E769" s="31"/>
      <c r="F769" s="31"/>
      <c r="G769" s="31"/>
      <c r="H769" s="21">
        <f>D771+D775</f>
        <v>10437.028000000004</v>
      </c>
      <c r="I769" s="7"/>
      <c r="N769" s="7"/>
      <c r="O769" s="7"/>
      <c r="P769" s="7"/>
      <c r="Q769" s="7"/>
      <c r="R769" s="7"/>
      <c r="S769" s="7"/>
      <c r="T769" s="7"/>
    </row>
    <row r="770" spans="1:8" ht="15" hidden="1" outlineLevel="1">
      <c r="A770" s="31" t="s">
        <v>20</v>
      </c>
      <c r="B770" s="31"/>
      <c r="C770" s="14"/>
      <c r="D770" s="14"/>
      <c r="E770" s="14"/>
      <c r="F770" s="14"/>
      <c r="G770" s="14"/>
      <c r="H770" s="23"/>
    </row>
    <row r="771" spans="1:8" ht="15.75" customHeight="1" hidden="1" outlineLevel="1">
      <c r="A771" s="33" t="s">
        <v>28</v>
      </c>
      <c r="B771" s="33"/>
      <c r="C771" s="33"/>
      <c r="D771" s="17">
        <f>D772+D773+D774</f>
        <v>3.115</v>
      </c>
      <c r="E771" s="7"/>
      <c r="F771" s="8"/>
      <c r="G771" s="8"/>
      <c r="H771" s="8"/>
    </row>
    <row r="772" spans="1:8" ht="15.75" customHeight="1" hidden="1" outlineLevel="1">
      <c r="A772" s="32" t="s">
        <v>29</v>
      </c>
      <c r="B772" s="32"/>
      <c r="C772" s="32"/>
      <c r="D772" s="17">
        <v>0.148</v>
      </c>
      <c r="E772" s="7"/>
      <c r="F772" s="8"/>
      <c r="G772" s="8"/>
      <c r="H772" s="8"/>
    </row>
    <row r="773" spans="1:8" ht="15.75" customHeight="1" hidden="1" outlineLevel="1">
      <c r="A773" s="32" t="s">
        <v>30</v>
      </c>
      <c r="B773" s="32"/>
      <c r="C773" s="32"/>
      <c r="D773" s="17">
        <v>2.017</v>
      </c>
      <c r="E773" s="7"/>
      <c r="F773" s="8"/>
      <c r="G773" s="8"/>
      <c r="H773" s="8"/>
    </row>
    <row r="774" spans="1:8" ht="15.75" customHeight="1" hidden="1" outlineLevel="1">
      <c r="A774" s="32" t="s">
        <v>31</v>
      </c>
      <c r="B774" s="32"/>
      <c r="C774" s="32"/>
      <c r="D774" s="17">
        <v>0.95</v>
      </c>
      <c r="E774" s="7"/>
      <c r="F774" s="8"/>
      <c r="G774" s="8"/>
      <c r="H774" s="8"/>
    </row>
    <row r="775" spans="1:8" ht="15.75" customHeight="1" hidden="1" outlineLevel="1">
      <c r="A775" s="33" t="s">
        <v>32</v>
      </c>
      <c r="B775" s="33"/>
      <c r="C775" s="33"/>
      <c r="D775" s="17">
        <f>D776+D777</f>
        <v>10433.913000000004</v>
      </c>
      <c r="E775" s="7"/>
      <c r="F775" s="8"/>
      <c r="G775" s="8"/>
      <c r="H775" s="8"/>
    </row>
    <row r="776" spans="1:8" ht="15.75" customHeight="1" hidden="1" outlineLevel="1">
      <c r="A776" s="32" t="s">
        <v>29</v>
      </c>
      <c r="B776" s="32"/>
      <c r="C776" s="32"/>
      <c r="D776" s="17">
        <v>3600.278000000003</v>
      </c>
      <c r="E776" s="7"/>
      <c r="F776" s="8"/>
      <c r="G776" s="8"/>
      <c r="H776" s="8"/>
    </row>
    <row r="777" spans="1:8" ht="15.75" customHeight="1" hidden="1" outlineLevel="1">
      <c r="A777" s="32" t="s">
        <v>31</v>
      </c>
      <c r="B777" s="32"/>
      <c r="C777" s="32"/>
      <c r="D777" s="17">
        <v>6833.635000000002</v>
      </c>
      <c r="E777" s="7"/>
      <c r="F777" s="8"/>
      <c r="G777" s="8"/>
      <c r="H777" s="8"/>
    </row>
    <row r="778" spans="1:8" ht="35.25" customHeight="1" hidden="1" outlineLevel="1">
      <c r="A778" s="31" t="s">
        <v>33</v>
      </c>
      <c r="B778" s="31"/>
      <c r="C778" s="31"/>
      <c r="D778" s="31"/>
      <c r="E778" s="31"/>
      <c r="F778" s="31"/>
      <c r="G778" s="31"/>
      <c r="H778" s="17">
        <v>496394.145</v>
      </c>
    </row>
    <row r="779" spans="1:8" ht="34.5" customHeight="1" hidden="1" outlineLevel="1">
      <c r="A779" s="31" t="s">
        <v>55</v>
      </c>
      <c r="B779" s="31"/>
      <c r="C779" s="31"/>
      <c r="D779" s="31"/>
      <c r="E779" s="31"/>
      <c r="F779" s="31"/>
      <c r="G779" s="31"/>
      <c r="H779" s="17">
        <v>22681.447</v>
      </c>
    </row>
    <row r="780" spans="1:8" ht="34.5" customHeight="1" hidden="1" outlineLevel="1">
      <c r="A780" s="31" t="s">
        <v>36</v>
      </c>
      <c r="B780" s="31"/>
      <c r="C780" s="31"/>
      <c r="D780" s="31"/>
      <c r="E780" s="31"/>
      <c r="F780" s="31"/>
      <c r="G780" s="31"/>
      <c r="H780" s="17">
        <f>E782+E783+E784+E785+E786</f>
        <v>165774.599</v>
      </c>
    </row>
    <row r="781" spans="1:8" ht="15" hidden="1" outlineLevel="1">
      <c r="A781" s="31" t="s">
        <v>20</v>
      </c>
      <c r="B781" s="31"/>
      <c r="C781" s="14"/>
      <c r="D781" s="14"/>
      <c r="E781" s="14"/>
      <c r="F781" s="14"/>
      <c r="G781" s="14"/>
      <c r="H781" s="23"/>
    </row>
    <row r="782" spans="1:8" ht="15.75" customHeight="1" hidden="1" outlineLevel="1">
      <c r="A782" s="30" t="s">
        <v>37</v>
      </c>
      <c r="B782" s="30"/>
      <c r="C782" s="30"/>
      <c r="D782" s="30"/>
      <c r="E782" s="17">
        <v>10437.028000000004</v>
      </c>
      <c r="G782" s="8"/>
      <c r="H782" s="8"/>
    </row>
    <row r="783" spans="1:8" ht="15.75" customHeight="1" hidden="1" outlineLevel="1">
      <c r="A783" s="30" t="s">
        <v>38</v>
      </c>
      <c r="B783" s="30"/>
      <c r="C783" s="30"/>
      <c r="D783" s="30"/>
      <c r="E783" s="21">
        <v>120951.98199999999</v>
      </c>
      <c r="G783" s="8"/>
      <c r="H783" s="8"/>
    </row>
    <row r="784" spans="1:8" ht="15.75" customHeight="1" hidden="1" outlineLevel="1">
      <c r="A784" s="30" t="s">
        <v>39</v>
      </c>
      <c r="B784" s="30"/>
      <c r="C784" s="30"/>
      <c r="D784" s="30"/>
      <c r="E784" s="21">
        <v>34385.589</v>
      </c>
      <c r="G784" s="8"/>
      <c r="H784" s="8"/>
    </row>
    <row r="785" spans="1:8" ht="15.75" customHeight="1" hidden="1" outlineLevel="1">
      <c r="A785" s="30" t="s">
        <v>40</v>
      </c>
      <c r="B785" s="30"/>
      <c r="C785" s="30"/>
      <c r="D785" s="30"/>
      <c r="E785" s="22">
        <v>0</v>
      </c>
      <c r="G785" s="8"/>
      <c r="H785" s="8"/>
    </row>
    <row r="786" spans="1:20" s="8" customFormat="1" ht="15.75" customHeight="1" hidden="1" outlineLevel="1">
      <c r="A786" s="30" t="s">
        <v>41</v>
      </c>
      <c r="B786" s="30"/>
      <c r="C786" s="30"/>
      <c r="D786" s="30"/>
      <c r="E786" s="22">
        <v>0</v>
      </c>
      <c r="F786" s="7"/>
      <c r="I786" s="7"/>
      <c r="N786" s="7"/>
      <c r="O786" s="7"/>
      <c r="P786" s="7"/>
      <c r="Q786" s="7"/>
      <c r="R786" s="7"/>
      <c r="S786" s="7"/>
      <c r="T786" s="7"/>
    </row>
    <row r="787" spans="1:20" s="8" customFormat="1" ht="31.5" customHeight="1" hidden="1" outlineLevel="1">
      <c r="A787" s="31" t="s">
        <v>42</v>
      </c>
      <c r="B787" s="31"/>
      <c r="C787" s="31"/>
      <c r="D787" s="31"/>
      <c r="E787" s="31"/>
      <c r="F787" s="31"/>
      <c r="G787" s="31"/>
      <c r="H787" s="17">
        <v>165251.4</v>
      </c>
      <c r="I787" s="7"/>
      <c r="N787" s="7"/>
      <c r="O787" s="7"/>
      <c r="P787" s="7"/>
      <c r="Q787" s="7"/>
      <c r="R787" s="7"/>
      <c r="S787" s="7"/>
      <c r="T787" s="7"/>
    </row>
    <row r="788" spans="1:20" s="8" customFormat="1" ht="34.5" customHeight="1" hidden="1" outlineLevel="1">
      <c r="A788" s="31" t="s">
        <v>43</v>
      </c>
      <c r="B788" s="31"/>
      <c r="C788" s="31"/>
      <c r="D788" s="31"/>
      <c r="E788" s="31"/>
      <c r="F788" s="31"/>
      <c r="G788" s="31"/>
      <c r="H788" s="12">
        <v>-0.67</v>
      </c>
      <c r="I788" s="7"/>
      <c r="N788" s="7"/>
      <c r="O788" s="7"/>
      <c r="P788" s="7"/>
      <c r="Q788" s="7"/>
      <c r="R788" s="7"/>
      <c r="S788" s="7"/>
      <c r="T788" s="7"/>
    </row>
    <row r="789" ht="15" hidden="1" outlineLevel="1"/>
    <row r="790" spans="1:20" s="8" customFormat="1" ht="15" hidden="1" outlineLevel="1">
      <c r="A790" s="36" t="s">
        <v>75</v>
      </c>
      <c r="B790" s="36"/>
      <c r="C790" s="36"/>
      <c r="D790" s="36"/>
      <c r="E790" s="36"/>
      <c r="F790" s="36"/>
      <c r="G790" s="36"/>
      <c r="H790" s="36"/>
      <c r="I790" s="7"/>
      <c r="N790" s="7"/>
      <c r="O790" s="7"/>
      <c r="P790" s="7"/>
      <c r="Q790" s="7"/>
      <c r="R790" s="7"/>
      <c r="S790" s="7"/>
      <c r="T790" s="7"/>
    </row>
    <row r="791" spans="1:20" s="8" customFormat="1" ht="40.5" customHeight="1" hidden="1" outlineLevel="1">
      <c r="A791" s="35" t="s">
        <v>11</v>
      </c>
      <c r="B791" s="35"/>
      <c r="C791" s="35"/>
      <c r="D791" s="35"/>
      <c r="E791" s="35"/>
      <c r="F791" s="35"/>
      <c r="G791" s="35"/>
      <c r="H791" s="12">
        <f>ROUND(H794+H795*H796+H826,2)</f>
        <v>2279.97</v>
      </c>
      <c r="I791" s="7"/>
      <c r="N791" s="7"/>
      <c r="O791" s="7"/>
      <c r="P791" s="7"/>
      <c r="Q791" s="7"/>
      <c r="R791" s="7"/>
      <c r="S791" s="7"/>
      <c r="T791" s="7"/>
    </row>
    <row r="792" spans="1:20" s="8" customFormat="1" ht="15" hidden="1" outlineLevel="1">
      <c r="A792" s="7"/>
      <c r="B792" s="7"/>
      <c r="C792" s="13"/>
      <c r="D792" s="13"/>
      <c r="E792" s="13"/>
      <c r="F792" s="7"/>
      <c r="G792" s="4"/>
      <c r="H792" s="7"/>
      <c r="I792" s="7"/>
      <c r="N792" s="7"/>
      <c r="O792" s="7"/>
      <c r="P792" s="7"/>
      <c r="Q792" s="7"/>
      <c r="R792" s="7"/>
      <c r="S792" s="7"/>
      <c r="T792" s="7"/>
    </row>
    <row r="793" spans="1:20" s="8" customFormat="1" ht="33.75" customHeight="1" hidden="1" outlineLevel="1">
      <c r="A793" s="35" t="s">
        <v>12</v>
      </c>
      <c r="B793" s="35"/>
      <c r="C793" s="35"/>
      <c r="D793" s="35"/>
      <c r="E793" s="35"/>
      <c r="F793" s="35"/>
      <c r="G793" s="35"/>
      <c r="H793" s="35"/>
      <c r="I793" s="7"/>
      <c r="N793" s="7"/>
      <c r="O793" s="7"/>
      <c r="P793" s="7"/>
      <c r="Q793" s="7"/>
      <c r="R793" s="7"/>
      <c r="S793" s="7"/>
      <c r="T793" s="7"/>
    </row>
    <row r="794" spans="1:20" s="8" customFormat="1" ht="21.75" customHeight="1" hidden="1" outlineLevel="1">
      <c r="A794" s="34" t="s">
        <v>13</v>
      </c>
      <c r="B794" s="34"/>
      <c r="C794" s="34"/>
      <c r="D794" s="34"/>
      <c r="E794" s="34"/>
      <c r="F794" s="34"/>
      <c r="G794" s="34"/>
      <c r="H794" s="12">
        <v>1127.21</v>
      </c>
      <c r="I794" s="7"/>
      <c r="N794" s="7"/>
      <c r="O794" s="7"/>
      <c r="P794" s="7"/>
      <c r="Q794" s="7"/>
      <c r="R794" s="7"/>
      <c r="S794" s="7"/>
      <c r="T794" s="7"/>
    </row>
    <row r="795" spans="1:20" s="8" customFormat="1" ht="25.5" customHeight="1" hidden="1" outlineLevel="1">
      <c r="A795" s="34" t="s">
        <v>14</v>
      </c>
      <c r="B795" s="34"/>
      <c r="C795" s="34"/>
      <c r="D795" s="34"/>
      <c r="E795" s="34"/>
      <c r="F795" s="34"/>
      <c r="G795" s="34"/>
      <c r="H795" s="12">
        <v>818825.89</v>
      </c>
      <c r="I795" s="7"/>
      <c r="N795" s="7"/>
      <c r="O795" s="7"/>
      <c r="P795" s="7"/>
      <c r="Q795" s="7"/>
      <c r="R795" s="7"/>
      <c r="S795" s="7"/>
      <c r="T795" s="7"/>
    </row>
    <row r="796" spans="1:20" s="8" customFormat="1" ht="35.25" customHeight="1" hidden="1" outlineLevel="1">
      <c r="A796" s="34" t="s">
        <v>15</v>
      </c>
      <c r="B796" s="34"/>
      <c r="C796" s="34"/>
      <c r="D796" s="34"/>
      <c r="E796" s="34"/>
      <c r="F796" s="34"/>
      <c r="G796" s="34"/>
      <c r="H796" s="15">
        <f>(H797+H798-(H799+H806))/(H816+H817-(H818+H825))</f>
        <v>0.0014079374991256177</v>
      </c>
      <c r="I796" s="7"/>
      <c r="K796" s="20"/>
      <c r="L796" s="20"/>
      <c r="N796" s="7"/>
      <c r="O796" s="7"/>
      <c r="P796" s="7"/>
      <c r="Q796" s="7"/>
      <c r="R796" s="7"/>
      <c r="S796" s="7"/>
      <c r="T796" s="7"/>
    </row>
    <row r="797" spans="1:20" s="8" customFormat="1" ht="24.75" customHeight="1" hidden="1" outlineLevel="1">
      <c r="A797" s="34" t="s">
        <v>16</v>
      </c>
      <c r="B797" s="34"/>
      <c r="C797" s="34"/>
      <c r="D797" s="34"/>
      <c r="E797" s="34"/>
      <c r="F797" s="34"/>
      <c r="G797" s="34"/>
      <c r="H797" s="17">
        <v>754.088</v>
      </c>
      <c r="I797" s="7"/>
      <c r="K797" s="20"/>
      <c r="L797" s="20"/>
      <c r="N797" s="7"/>
      <c r="O797" s="7"/>
      <c r="P797" s="7"/>
      <c r="Q797" s="7"/>
      <c r="R797" s="7"/>
      <c r="S797" s="7"/>
      <c r="T797" s="7"/>
    </row>
    <row r="798" spans="1:20" s="8" customFormat="1" ht="35.25" customHeight="1" hidden="1" outlineLevel="1">
      <c r="A798" s="34" t="s">
        <v>17</v>
      </c>
      <c r="B798" s="34"/>
      <c r="C798" s="34"/>
      <c r="D798" s="34"/>
      <c r="E798" s="34"/>
      <c r="F798" s="34"/>
      <c r="G798" s="34"/>
      <c r="H798" s="17">
        <v>25.104000000000003</v>
      </c>
      <c r="I798" s="7"/>
      <c r="N798" s="7"/>
      <c r="O798" s="7"/>
      <c r="P798" s="7"/>
      <c r="Q798" s="7"/>
      <c r="R798" s="7"/>
      <c r="S798" s="7"/>
      <c r="T798" s="7"/>
    </row>
    <row r="799" spans="1:20" s="8" customFormat="1" ht="36.75" customHeight="1" hidden="1" outlineLevel="1">
      <c r="A799" s="34" t="s">
        <v>18</v>
      </c>
      <c r="B799" s="34"/>
      <c r="C799" s="34"/>
      <c r="D799" s="34"/>
      <c r="E799" s="34"/>
      <c r="F799" s="34"/>
      <c r="G799" s="34"/>
      <c r="H799" s="17">
        <f>E801+E802+E803+E804+E805</f>
        <v>273.4461737928822</v>
      </c>
      <c r="I799" s="7"/>
      <c r="N799" s="7"/>
      <c r="O799" s="7"/>
      <c r="P799" s="7"/>
      <c r="Q799" s="7"/>
      <c r="R799" s="7"/>
      <c r="S799" s="7"/>
      <c r="T799" s="7"/>
    </row>
    <row r="800" spans="1:20" s="8" customFormat="1" ht="15" hidden="1" outlineLevel="1">
      <c r="A800" s="34" t="s">
        <v>20</v>
      </c>
      <c r="B800" s="34"/>
      <c r="C800" s="14"/>
      <c r="D800" s="14"/>
      <c r="E800" s="14"/>
      <c r="F800" s="14"/>
      <c r="G800" s="14"/>
      <c r="H800" s="19"/>
      <c r="I800" s="7"/>
      <c r="N800" s="7"/>
      <c r="O800" s="7"/>
      <c r="P800" s="7"/>
      <c r="Q800" s="7"/>
      <c r="R800" s="7"/>
      <c r="S800" s="7"/>
      <c r="T800" s="7"/>
    </row>
    <row r="801" spans="1:20" s="8" customFormat="1" ht="15.75" customHeight="1" hidden="1" outlineLevel="1">
      <c r="A801" s="30" t="s">
        <v>21</v>
      </c>
      <c r="B801" s="30"/>
      <c r="C801" s="30"/>
      <c r="D801" s="30"/>
      <c r="E801" s="17">
        <v>22.389302992882158</v>
      </c>
      <c r="F801" s="7"/>
      <c r="I801" s="7"/>
      <c r="N801" s="7"/>
      <c r="O801" s="7"/>
      <c r="P801" s="7"/>
      <c r="Q801" s="7"/>
      <c r="R801" s="7"/>
      <c r="S801" s="7"/>
      <c r="T801" s="7"/>
    </row>
    <row r="802" spans="1:8" ht="15.75" customHeight="1" hidden="1" outlineLevel="1">
      <c r="A802" s="30" t="s">
        <v>22</v>
      </c>
      <c r="B802" s="30"/>
      <c r="C802" s="30"/>
      <c r="D802" s="30"/>
      <c r="E802" s="21">
        <v>203.31802110000007</v>
      </c>
      <c r="G802" s="8"/>
      <c r="H802" s="8"/>
    </row>
    <row r="803" spans="1:8" ht="15.75" customHeight="1" hidden="1" outlineLevel="1">
      <c r="A803" s="30" t="s">
        <v>23</v>
      </c>
      <c r="B803" s="30"/>
      <c r="C803" s="30"/>
      <c r="D803" s="30"/>
      <c r="E803" s="21">
        <v>47.73884969999996</v>
      </c>
      <c r="G803" s="8"/>
      <c r="H803" s="8"/>
    </row>
    <row r="804" spans="1:8" ht="15.75" customHeight="1" hidden="1" outlineLevel="1">
      <c r="A804" s="30" t="s">
        <v>24</v>
      </c>
      <c r="B804" s="30"/>
      <c r="C804" s="30"/>
      <c r="D804" s="30"/>
      <c r="E804" s="22">
        <v>0</v>
      </c>
      <c r="G804" s="8"/>
      <c r="H804" s="8"/>
    </row>
    <row r="805" spans="1:8" ht="15.75" customHeight="1" hidden="1" outlineLevel="1">
      <c r="A805" s="30" t="s">
        <v>25</v>
      </c>
      <c r="B805" s="30"/>
      <c r="C805" s="30"/>
      <c r="D805" s="30"/>
      <c r="E805" s="22">
        <v>0</v>
      </c>
      <c r="G805" s="8"/>
      <c r="H805" s="8"/>
    </row>
    <row r="806" spans="1:8" ht="24" customHeight="1" hidden="1" outlineLevel="1">
      <c r="A806" s="31" t="s">
        <v>26</v>
      </c>
      <c r="B806" s="31"/>
      <c r="C806" s="31"/>
      <c r="D806" s="31"/>
      <c r="E806" s="31"/>
      <c r="F806" s="31"/>
      <c r="G806" s="31"/>
      <c r="H806" s="17">
        <v>284.4314</v>
      </c>
    </row>
    <row r="807" spans="1:8" ht="33" customHeight="1" hidden="1" outlineLevel="1">
      <c r="A807" s="31" t="s">
        <v>27</v>
      </c>
      <c r="B807" s="31"/>
      <c r="C807" s="31"/>
      <c r="D807" s="31"/>
      <c r="E807" s="31"/>
      <c r="F807" s="31"/>
      <c r="G807" s="31"/>
      <c r="H807" s="21">
        <f>D809+D813</f>
        <v>9402.697000000007</v>
      </c>
    </row>
    <row r="808" spans="1:8" ht="15" hidden="1" outlineLevel="1">
      <c r="A808" s="31" t="s">
        <v>20</v>
      </c>
      <c r="B808" s="31"/>
      <c r="C808" s="14"/>
      <c r="D808" s="14"/>
      <c r="E808" s="14"/>
      <c r="F808" s="14"/>
      <c r="G808" s="14"/>
      <c r="H808" s="23"/>
    </row>
    <row r="809" spans="1:8" ht="15.75" customHeight="1" hidden="1" outlineLevel="1">
      <c r="A809" s="33" t="s">
        <v>28</v>
      </c>
      <c r="B809" s="33"/>
      <c r="C809" s="33"/>
      <c r="D809" s="17">
        <f>D810+D811+D812</f>
        <v>2.891</v>
      </c>
      <c r="E809" s="7"/>
      <c r="F809" s="8"/>
      <c r="G809" s="8"/>
      <c r="H809" s="8"/>
    </row>
    <row r="810" spans="1:8" ht="15.75" customHeight="1" hidden="1" outlineLevel="1">
      <c r="A810" s="32" t="s">
        <v>29</v>
      </c>
      <c r="B810" s="32"/>
      <c r="C810" s="32"/>
      <c r="D810" s="17">
        <v>0.171</v>
      </c>
      <c r="E810" s="7"/>
      <c r="F810" s="8"/>
      <c r="G810" s="8"/>
      <c r="H810" s="8"/>
    </row>
    <row r="811" spans="1:8" ht="15.75" customHeight="1" hidden="1" outlineLevel="1">
      <c r="A811" s="32" t="s">
        <v>30</v>
      </c>
      <c r="B811" s="32"/>
      <c r="C811" s="32"/>
      <c r="D811" s="17">
        <v>1.867</v>
      </c>
      <c r="E811" s="7"/>
      <c r="F811" s="8"/>
      <c r="G811" s="8"/>
      <c r="H811" s="8"/>
    </row>
    <row r="812" spans="1:8" ht="15.75" customHeight="1" hidden="1" outlineLevel="1">
      <c r="A812" s="32" t="s">
        <v>31</v>
      </c>
      <c r="B812" s="32"/>
      <c r="C812" s="32"/>
      <c r="D812" s="17">
        <v>0.853</v>
      </c>
      <c r="E812" s="7"/>
      <c r="F812" s="8"/>
      <c r="G812" s="8"/>
      <c r="H812" s="8"/>
    </row>
    <row r="813" spans="1:8" ht="15.75" customHeight="1" hidden="1" outlineLevel="1">
      <c r="A813" s="33" t="s">
        <v>32</v>
      </c>
      <c r="B813" s="33"/>
      <c r="C813" s="33"/>
      <c r="D813" s="17">
        <f>D814+D815</f>
        <v>9399.806000000008</v>
      </c>
      <c r="E813" s="7"/>
      <c r="F813" s="8"/>
      <c r="G813" s="8"/>
      <c r="H813" s="8"/>
    </row>
    <row r="814" spans="1:8" ht="15.75" customHeight="1" hidden="1" outlineLevel="1">
      <c r="A814" s="32" t="s">
        <v>29</v>
      </c>
      <c r="B814" s="32"/>
      <c r="C814" s="32"/>
      <c r="D814" s="17">
        <v>3201.6840000000034</v>
      </c>
      <c r="E814" s="7"/>
      <c r="F814" s="8"/>
      <c r="G814" s="8"/>
      <c r="H814" s="8"/>
    </row>
    <row r="815" spans="1:8" ht="15.75" customHeight="1" hidden="1" outlineLevel="1">
      <c r="A815" s="32" t="s">
        <v>31</v>
      </c>
      <c r="B815" s="32"/>
      <c r="C815" s="32"/>
      <c r="D815" s="17">
        <v>6198.122000000004</v>
      </c>
      <c r="E815" s="7"/>
      <c r="F815" s="8"/>
      <c r="G815" s="8"/>
      <c r="H815" s="8"/>
    </row>
    <row r="816" spans="1:8" ht="35.25" customHeight="1" hidden="1" outlineLevel="1">
      <c r="A816" s="31" t="s">
        <v>33</v>
      </c>
      <c r="B816" s="31"/>
      <c r="C816" s="31"/>
      <c r="D816" s="31"/>
      <c r="E816" s="31"/>
      <c r="F816" s="31"/>
      <c r="G816" s="31"/>
      <c r="H816" s="17">
        <v>455015.765</v>
      </c>
    </row>
    <row r="817" spans="1:8" ht="34.5" customHeight="1" hidden="1" outlineLevel="1">
      <c r="A817" s="31" t="s">
        <v>55</v>
      </c>
      <c r="B817" s="31"/>
      <c r="C817" s="31"/>
      <c r="D817" s="31"/>
      <c r="E817" s="31"/>
      <c r="F817" s="31"/>
      <c r="G817" s="31"/>
      <c r="H817" s="17">
        <v>17024.645000000004</v>
      </c>
    </row>
    <row r="818" spans="1:20" s="8" customFormat="1" ht="34.5" customHeight="1" hidden="1" outlineLevel="1">
      <c r="A818" s="31" t="s">
        <v>36</v>
      </c>
      <c r="B818" s="31"/>
      <c r="C818" s="31"/>
      <c r="D818" s="31"/>
      <c r="E818" s="31"/>
      <c r="F818" s="31"/>
      <c r="G818" s="31"/>
      <c r="H818" s="17">
        <f>E820+E821+E822+E823+E824</f>
        <v>154857.1910000001</v>
      </c>
      <c r="I818" s="7"/>
      <c r="N818" s="7"/>
      <c r="O818" s="7"/>
      <c r="P818" s="7"/>
      <c r="Q818" s="7"/>
      <c r="R818" s="7"/>
      <c r="S818" s="7"/>
      <c r="T818" s="7"/>
    </row>
    <row r="819" spans="1:20" s="8" customFormat="1" ht="15" hidden="1" outlineLevel="1">
      <c r="A819" s="31" t="s">
        <v>20</v>
      </c>
      <c r="B819" s="31"/>
      <c r="C819" s="14"/>
      <c r="D819" s="14"/>
      <c r="E819" s="14"/>
      <c r="F819" s="14"/>
      <c r="G819" s="14"/>
      <c r="H819" s="23"/>
      <c r="I819" s="7"/>
      <c r="N819" s="7"/>
      <c r="O819" s="7"/>
      <c r="P819" s="7"/>
      <c r="Q819" s="7"/>
      <c r="R819" s="7"/>
      <c r="S819" s="7"/>
      <c r="T819" s="7"/>
    </row>
    <row r="820" spans="1:20" s="8" customFormat="1" ht="15.75" customHeight="1" hidden="1" outlineLevel="1">
      <c r="A820" s="30" t="s">
        <v>37</v>
      </c>
      <c r="B820" s="30"/>
      <c r="C820" s="30"/>
      <c r="D820" s="30"/>
      <c r="E820" s="17">
        <v>9402.697000000007</v>
      </c>
      <c r="F820" s="7"/>
      <c r="I820" s="7"/>
      <c r="N820" s="7"/>
      <c r="O820" s="7"/>
      <c r="P820" s="7"/>
      <c r="Q820" s="7"/>
      <c r="R820" s="7"/>
      <c r="S820" s="7"/>
      <c r="T820" s="7"/>
    </row>
    <row r="821" spans="1:20" s="8" customFormat="1" ht="15.75" customHeight="1" hidden="1" outlineLevel="1">
      <c r="A821" s="30" t="s">
        <v>38</v>
      </c>
      <c r="B821" s="30"/>
      <c r="C821" s="30"/>
      <c r="D821" s="30"/>
      <c r="E821" s="21">
        <v>113709.29700000011</v>
      </c>
      <c r="F821" s="7"/>
      <c r="I821" s="7"/>
      <c r="N821" s="7"/>
      <c r="O821" s="7"/>
      <c r="P821" s="7"/>
      <c r="Q821" s="7"/>
      <c r="R821" s="7"/>
      <c r="S821" s="7"/>
      <c r="T821" s="7"/>
    </row>
    <row r="822" spans="1:20" s="8" customFormat="1" ht="15.75" customHeight="1" hidden="1" outlineLevel="1">
      <c r="A822" s="30" t="s">
        <v>39</v>
      </c>
      <c r="B822" s="30"/>
      <c r="C822" s="30"/>
      <c r="D822" s="30"/>
      <c r="E822" s="21">
        <v>31745.196999999982</v>
      </c>
      <c r="F822" s="7"/>
      <c r="I822" s="7"/>
      <c r="N822" s="7"/>
      <c r="O822" s="7"/>
      <c r="P822" s="7"/>
      <c r="Q822" s="7"/>
      <c r="R822" s="7"/>
      <c r="S822" s="7"/>
      <c r="T822" s="7"/>
    </row>
    <row r="823" spans="1:20" s="8" customFormat="1" ht="15.75" customHeight="1" hidden="1" outlineLevel="1">
      <c r="A823" s="30" t="s">
        <v>40</v>
      </c>
      <c r="B823" s="30"/>
      <c r="C823" s="30"/>
      <c r="D823" s="30"/>
      <c r="E823" s="22">
        <v>0</v>
      </c>
      <c r="F823" s="7"/>
      <c r="I823" s="7"/>
      <c r="N823" s="7"/>
      <c r="O823" s="7"/>
      <c r="P823" s="7"/>
      <c r="Q823" s="7"/>
      <c r="R823" s="7"/>
      <c r="S823" s="7"/>
      <c r="T823" s="7"/>
    </row>
    <row r="824" spans="1:20" s="8" customFormat="1" ht="15.75" customHeight="1" hidden="1" outlineLevel="1">
      <c r="A824" s="30" t="s">
        <v>41</v>
      </c>
      <c r="B824" s="30"/>
      <c r="C824" s="30"/>
      <c r="D824" s="30"/>
      <c r="E824" s="22">
        <v>0</v>
      </c>
      <c r="F824" s="7"/>
      <c r="I824" s="7"/>
      <c r="N824" s="7"/>
      <c r="O824" s="7"/>
      <c r="P824" s="7"/>
      <c r="Q824" s="7"/>
      <c r="R824" s="7"/>
      <c r="S824" s="7"/>
      <c r="T824" s="7"/>
    </row>
    <row r="825" spans="1:20" s="8" customFormat="1" ht="31.5" customHeight="1" hidden="1" outlineLevel="1">
      <c r="A825" s="31" t="s">
        <v>42</v>
      </c>
      <c r="B825" s="31"/>
      <c r="C825" s="31"/>
      <c r="D825" s="31"/>
      <c r="E825" s="31"/>
      <c r="F825" s="31"/>
      <c r="G825" s="31"/>
      <c r="H825" s="17">
        <v>159992.7</v>
      </c>
      <c r="I825" s="7"/>
      <c r="N825" s="7"/>
      <c r="O825" s="7"/>
      <c r="P825" s="7"/>
      <c r="Q825" s="7"/>
      <c r="R825" s="7"/>
      <c r="S825" s="7"/>
      <c r="T825" s="7"/>
    </row>
    <row r="826" spans="1:20" s="8" customFormat="1" ht="34.5" customHeight="1" hidden="1" outlineLevel="1">
      <c r="A826" s="31" t="s">
        <v>43</v>
      </c>
      <c r="B826" s="31"/>
      <c r="C826" s="31"/>
      <c r="D826" s="31"/>
      <c r="E826" s="31"/>
      <c r="F826" s="31"/>
      <c r="G826" s="31"/>
      <c r="H826" s="12">
        <v>-0.1</v>
      </c>
      <c r="I826" s="7"/>
      <c r="N826" s="7"/>
      <c r="O826" s="7"/>
      <c r="P826" s="7"/>
      <c r="Q826" s="7"/>
      <c r="R826" s="7"/>
      <c r="S826" s="7"/>
      <c r="T826" s="7"/>
    </row>
    <row r="827" ht="15" hidden="1" outlineLevel="1"/>
    <row r="828" spans="1:20" s="8" customFormat="1" ht="15" hidden="1" outlineLevel="1">
      <c r="A828" s="36" t="s">
        <v>76</v>
      </c>
      <c r="B828" s="36"/>
      <c r="C828" s="36"/>
      <c r="D828" s="36"/>
      <c r="E828" s="36"/>
      <c r="F828" s="36"/>
      <c r="G828" s="36"/>
      <c r="H828" s="36"/>
      <c r="I828" s="7"/>
      <c r="N828" s="7"/>
      <c r="O828" s="7"/>
      <c r="P828" s="7"/>
      <c r="Q828" s="7"/>
      <c r="R828" s="7"/>
      <c r="S828" s="7"/>
      <c r="T828" s="7"/>
    </row>
    <row r="829" spans="1:20" s="8" customFormat="1" ht="40.5" customHeight="1" hidden="1" outlineLevel="1">
      <c r="A829" s="35" t="s">
        <v>11</v>
      </c>
      <c r="B829" s="35"/>
      <c r="C829" s="35"/>
      <c r="D829" s="35"/>
      <c r="E829" s="35"/>
      <c r="F829" s="35"/>
      <c r="G829" s="35"/>
      <c r="H829" s="12">
        <f>ROUND(H832+H833*H834+H864,2)</f>
        <v>2230.28</v>
      </c>
      <c r="I829" s="7"/>
      <c r="N829" s="7"/>
      <c r="O829" s="7"/>
      <c r="P829" s="7"/>
      <c r="Q829" s="7"/>
      <c r="R829" s="7"/>
      <c r="S829" s="7"/>
      <c r="T829" s="7"/>
    </row>
    <row r="830" spans="1:20" s="8" customFormat="1" ht="15" hidden="1" outlineLevel="1">
      <c r="A830" s="7"/>
      <c r="B830" s="7"/>
      <c r="C830" s="13"/>
      <c r="D830" s="13"/>
      <c r="E830" s="13"/>
      <c r="F830" s="7"/>
      <c r="G830" s="4"/>
      <c r="H830" s="7"/>
      <c r="I830" s="7"/>
      <c r="N830" s="7"/>
      <c r="O830" s="7"/>
      <c r="P830" s="7"/>
      <c r="Q830" s="7"/>
      <c r="R830" s="7"/>
      <c r="S830" s="7"/>
      <c r="T830" s="7"/>
    </row>
    <row r="831" spans="1:20" s="8" customFormat="1" ht="33.75" customHeight="1" hidden="1" outlineLevel="1">
      <c r="A831" s="35" t="s">
        <v>12</v>
      </c>
      <c r="B831" s="35"/>
      <c r="C831" s="35"/>
      <c r="D831" s="35"/>
      <c r="E831" s="35"/>
      <c r="F831" s="35"/>
      <c r="G831" s="35"/>
      <c r="H831" s="35"/>
      <c r="I831" s="7"/>
      <c r="N831" s="7"/>
      <c r="O831" s="7"/>
      <c r="P831" s="7"/>
      <c r="Q831" s="7"/>
      <c r="R831" s="7"/>
      <c r="S831" s="7"/>
      <c r="T831" s="7"/>
    </row>
    <row r="832" spans="1:20" s="8" customFormat="1" ht="21.75" customHeight="1" hidden="1" outlineLevel="1">
      <c r="A832" s="34" t="s">
        <v>13</v>
      </c>
      <c r="B832" s="34"/>
      <c r="C832" s="34"/>
      <c r="D832" s="34"/>
      <c r="E832" s="34"/>
      <c r="F832" s="34"/>
      <c r="G832" s="34"/>
      <c r="H832" s="12">
        <v>1156.21</v>
      </c>
      <c r="I832" s="7"/>
      <c r="N832" s="7"/>
      <c r="O832" s="7"/>
      <c r="P832" s="7"/>
      <c r="Q832" s="7"/>
      <c r="R832" s="7"/>
      <c r="S832" s="7"/>
      <c r="T832" s="7"/>
    </row>
    <row r="833" spans="1:20" s="8" customFormat="1" ht="25.5" customHeight="1" hidden="1" outlineLevel="1">
      <c r="A833" s="34" t="s">
        <v>14</v>
      </c>
      <c r="B833" s="34"/>
      <c r="C833" s="34"/>
      <c r="D833" s="34"/>
      <c r="E833" s="34"/>
      <c r="F833" s="34"/>
      <c r="G833" s="34"/>
      <c r="H833" s="12">
        <v>789069.55</v>
      </c>
      <c r="I833" s="7"/>
      <c r="N833" s="7"/>
      <c r="O833" s="7"/>
      <c r="P833" s="7"/>
      <c r="Q833" s="7"/>
      <c r="R833" s="7"/>
      <c r="S833" s="7"/>
      <c r="T833" s="7"/>
    </row>
    <row r="834" spans="1:20" s="8" customFormat="1" ht="35.25" customHeight="1" hidden="1" outlineLevel="1">
      <c r="A834" s="34" t="s">
        <v>15</v>
      </c>
      <c r="B834" s="34"/>
      <c r="C834" s="34"/>
      <c r="D834" s="34"/>
      <c r="E834" s="34"/>
      <c r="F834" s="34"/>
      <c r="G834" s="34"/>
      <c r="H834" s="15">
        <f>(H835+H836-(H837+H844))/(H854+H855-(H856+H863))</f>
        <v>0.0013562693429509387</v>
      </c>
      <c r="I834" s="7"/>
      <c r="K834" s="20"/>
      <c r="L834" s="20"/>
      <c r="N834" s="7"/>
      <c r="O834" s="7"/>
      <c r="P834" s="7"/>
      <c r="Q834" s="7"/>
      <c r="R834" s="7"/>
      <c r="S834" s="7"/>
      <c r="T834" s="7"/>
    </row>
    <row r="835" spans="1:20" s="8" customFormat="1" ht="24.75" customHeight="1" hidden="1" outlineLevel="1">
      <c r="A835" s="34" t="s">
        <v>16</v>
      </c>
      <c r="B835" s="34"/>
      <c r="C835" s="34"/>
      <c r="D835" s="34"/>
      <c r="E835" s="34"/>
      <c r="F835" s="34"/>
      <c r="G835" s="34"/>
      <c r="H835" s="17">
        <v>699.182</v>
      </c>
      <c r="I835" s="7"/>
      <c r="K835" s="20"/>
      <c r="L835" s="20"/>
      <c r="N835" s="7"/>
      <c r="O835" s="7"/>
      <c r="P835" s="7"/>
      <c r="Q835" s="7"/>
      <c r="R835" s="7"/>
      <c r="S835" s="7"/>
      <c r="T835" s="7"/>
    </row>
    <row r="836" spans="1:20" s="8" customFormat="1" ht="35.25" customHeight="1" hidden="1" outlineLevel="1">
      <c r="A836" s="34" t="s">
        <v>17</v>
      </c>
      <c r="B836" s="34"/>
      <c r="C836" s="34"/>
      <c r="D836" s="34"/>
      <c r="E836" s="34"/>
      <c r="F836" s="34"/>
      <c r="G836" s="34"/>
      <c r="H836" s="17">
        <v>13.389</v>
      </c>
      <c r="I836" s="7"/>
      <c r="N836" s="7"/>
      <c r="O836" s="7"/>
      <c r="P836" s="7"/>
      <c r="Q836" s="7"/>
      <c r="R836" s="7"/>
      <c r="S836" s="7"/>
      <c r="T836" s="7"/>
    </row>
    <row r="837" spans="1:20" s="8" customFormat="1" ht="36.75" customHeight="1" hidden="1" outlineLevel="1">
      <c r="A837" s="34" t="s">
        <v>18</v>
      </c>
      <c r="B837" s="34"/>
      <c r="C837" s="34"/>
      <c r="D837" s="34"/>
      <c r="E837" s="34"/>
      <c r="F837" s="34"/>
      <c r="G837" s="34"/>
      <c r="H837" s="17">
        <f>E839+E840+E841+E842+E843</f>
        <v>257.54084633593635</v>
      </c>
      <c r="I837" s="7"/>
      <c r="N837" s="7"/>
      <c r="O837" s="7"/>
      <c r="P837" s="7"/>
      <c r="Q837" s="7"/>
      <c r="R837" s="7"/>
      <c r="S837" s="7"/>
      <c r="T837" s="7"/>
    </row>
    <row r="838" spans="1:20" s="8" customFormat="1" ht="15" hidden="1" outlineLevel="1">
      <c r="A838" s="34" t="s">
        <v>20</v>
      </c>
      <c r="B838" s="34"/>
      <c r="C838" s="14"/>
      <c r="D838" s="14"/>
      <c r="E838" s="14"/>
      <c r="F838" s="14"/>
      <c r="G838" s="14"/>
      <c r="H838" s="19"/>
      <c r="I838" s="7"/>
      <c r="N838" s="7"/>
      <c r="O838" s="7"/>
      <c r="P838" s="7"/>
      <c r="Q838" s="7"/>
      <c r="R838" s="7"/>
      <c r="S838" s="7"/>
      <c r="T838" s="7"/>
    </row>
    <row r="839" spans="1:20" s="8" customFormat="1" ht="15.75" customHeight="1" hidden="1" outlineLevel="1">
      <c r="A839" s="30" t="s">
        <v>21</v>
      </c>
      <c r="B839" s="30"/>
      <c r="C839" s="30"/>
      <c r="D839" s="30"/>
      <c r="E839" s="17">
        <v>18.87756673593641</v>
      </c>
      <c r="F839" s="7"/>
      <c r="I839" s="7"/>
      <c r="N839" s="7"/>
      <c r="O839" s="7"/>
      <c r="P839" s="7"/>
      <c r="Q839" s="7"/>
      <c r="R839" s="7"/>
      <c r="S839" s="7"/>
      <c r="T839" s="7"/>
    </row>
    <row r="840" spans="1:20" s="8" customFormat="1" ht="15.75" customHeight="1" hidden="1" outlineLevel="1">
      <c r="A840" s="30" t="s">
        <v>22</v>
      </c>
      <c r="B840" s="30"/>
      <c r="C840" s="30"/>
      <c r="D840" s="30"/>
      <c r="E840" s="21">
        <v>195.2540213999999</v>
      </c>
      <c r="F840" s="7"/>
      <c r="I840" s="7"/>
      <c r="N840" s="7"/>
      <c r="O840" s="7"/>
      <c r="P840" s="7"/>
      <c r="Q840" s="7"/>
      <c r="R840" s="7"/>
      <c r="S840" s="7"/>
      <c r="T840" s="7"/>
    </row>
    <row r="841" spans="1:20" s="8" customFormat="1" ht="15.75" customHeight="1" hidden="1" outlineLevel="1">
      <c r="A841" s="30" t="s">
        <v>23</v>
      </c>
      <c r="B841" s="30"/>
      <c r="C841" s="30"/>
      <c r="D841" s="30"/>
      <c r="E841" s="21">
        <v>43.40925820000002</v>
      </c>
      <c r="F841" s="7"/>
      <c r="I841" s="7"/>
      <c r="N841" s="7"/>
      <c r="O841" s="7"/>
      <c r="P841" s="7"/>
      <c r="Q841" s="7"/>
      <c r="R841" s="7"/>
      <c r="S841" s="7"/>
      <c r="T841" s="7"/>
    </row>
    <row r="842" spans="1:20" s="8" customFormat="1" ht="15.75" customHeight="1" hidden="1" outlineLevel="1">
      <c r="A842" s="30" t="s">
        <v>24</v>
      </c>
      <c r="B842" s="30"/>
      <c r="C842" s="30"/>
      <c r="D842" s="30"/>
      <c r="E842" s="22">
        <v>0</v>
      </c>
      <c r="F842" s="7"/>
      <c r="I842" s="7"/>
      <c r="N842" s="7"/>
      <c r="O842" s="7"/>
      <c r="P842" s="7"/>
      <c r="Q842" s="7"/>
      <c r="R842" s="7"/>
      <c r="S842" s="7"/>
      <c r="T842" s="7"/>
    </row>
    <row r="843" spans="1:20" s="8" customFormat="1" ht="15.75" customHeight="1" hidden="1" outlineLevel="1">
      <c r="A843" s="30" t="s">
        <v>25</v>
      </c>
      <c r="B843" s="30"/>
      <c r="C843" s="30"/>
      <c r="D843" s="30"/>
      <c r="E843" s="22">
        <v>0</v>
      </c>
      <c r="F843" s="7"/>
      <c r="I843" s="7"/>
      <c r="N843" s="7"/>
      <c r="O843" s="7"/>
      <c r="P843" s="7"/>
      <c r="Q843" s="7"/>
      <c r="R843" s="7"/>
      <c r="S843" s="7"/>
      <c r="T843" s="7"/>
    </row>
    <row r="844" spans="1:20" s="8" customFormat="1" ht="24" customHeight="1" hidden="1" outlineLevel="1">
      <c r="A844" s="31" t="s">
        <v>26</v>
      </c>
      <c r="B844" s="31"/>
      <c r="C844" s="31"/>
      <c r="D844" s="31"/>
      <c r="E844" s="31"/>
      <c r="F844" s="31"/>
      <c r="G844" s="31"/>
      <c r="H844" s="17">
        <v>255.9412</v>
      </c>
      <c r="I844" s="7"/>
      <c r="N844" s="7"/>
      <c r="O844" s="7"/>
      <c r="P844" s="7"/>
      <c r="Q844" s="7"/>
      <c r="R844" s="7"/>
      <c r="S844" s="7"/>
      <c r="T844" s="7"/>
    </row>
    <row r="845" spans="1:20" s="8" customFormat="1" ht="33" customHeight="1" hidden="1" outlineLevel="1">
      <c r="A845" s="31" t="s">
        <v>27</v>
      </c>
      <c r="B845" s="31"/>
      <c r="C845" s="31"/>
      <c r="D845" s="31"/>
      <c r="E845" s="31"/>
      <c r="F845" s="31"/>
      <c r="G845" s="31"/>
      <c r="H845" s="21">
        <f>D847+D851</f>
        <v>7957.074999999996</v>
      </c>
      <c r="I845" s="7"/>
      <c r="N845" s="7"/>
      <c r="O845" s="7"/>
      <c r="P845" s="7"/>
      <c r="Q845" s="7"/>
      <c r="R845" s="7"/>
      <c r="S845" s="7"/>
      <c r="T845" s="7"/>
    </row>
    <row r="846" spans="1:20" s="8" customFormat="1" ht="15" hidden="1" outlineLevel="1">
      <c r="A846" s="31" t="s">
        <v>20</v>
      </c>
      <c r="B846" s="31"/>
      <c r="C846" s="14"/>
      <c r="D846" s="14"/>
      <c r="E846" s="14"/>
      <c r="F846" s="14"/>
      <c r="G846" s="14"/>
      <c r="H846" s="23"/>
      <c r="I846" s="7"/>
      <c r="N846" s="7"/>
      <c r="O846" s="7"/>
      <c r="P846" s="7"/>
      <c r="Q846" s="7"/>
      <c r="R846" s="7"/>
      <c r="S846" s="7"/>
      <c r="T846" s="7"/>
    </row>
    <row r="847" spans="1:20" s="8" customFormat="1" ht="15.75" customHeight="1" hidden="1" outlineLevel="1">
      <c r="A847" s="33" t="s">
        <v>28</v>
      </c>
      <c r="B847" s="33"/>
      <c r="C847" s="33"/>
      <c r="D847" s="17">
        <f>D848+D849+D850</f>
        <v>3.3899999999999997</v>
      </c>
      <c r="E847" s="7"/>
      <c r="I847" s="7"/>
      <c r="N847" s="7"/>
      <c r="O847" s="7"/>
      <c r="P847" s="7"/>
      <c r="Q847" s="7"/>
      <c r="R847" s="7"/>
      <c r="S847" s="7"/>
      <c r="T847" s="7"/>
    </row>
    <row r="848" spans="1:20" s="8" customFormat="1" ht="15.75" customHeight="1" hidden="1" outlineLevel="1">
      <c r="A848" s="32" t="s">
        <v>29</v>
      </c>
      <c r="B848" s="32"/>
      <c r="C848" s="32"/>
      <c r="D848" s="17">
        <v>0.126</v>
      </c>
      <c r="E848" s="7"/>
      <c r="I848" s="7"/>
      <c r="N848" s="7"/>
      <c r="O848" s="7"/>
      <c r="P848" s="7"/>
      <c r="Q848" s="7"/>
      <c r="R848" s="7"/>
      <c r="S848" s="7"/>
      <c r="T848" s="7"/>
    </row>
    <row r="849" spans="1:20" s="8" customFormat="1" ht="15.75" customHeight="1" hidden="1" outlineLevel="1">
      <c r="A849" s="32" t="s">
        <v>30</v>
      </c>
      <c r="B849" s="32"/>
      <c r="C849" s="32"/>
      <c r="D849" s="17">
        <v>2.284</v>
      </c>
      <c r="E849" s="7"/>
      <c r="I849" s="7"/>
      <c r="N849" s="7"/>
      <c r="O849" s="7"/>
      <c r="P849" s="7"/>
      <c r="Q849" s="7"/>
      <c r="R849" s="7"/>
      <c r="S849" s="7"/>
      <c r="T849" s="7"/>
    </row>
    <row r="850" spans="1:8" ht="15.75" customHeight="1" hidden="1" outlineLevel="1">
      <c r="A850" s="32" t="s">
        <v>31</v>
      </c>
      <c r="B850" s="32"/>
      <c r="C850" s="32"/>
      <c r="D850" s="17">
        <v>0.98</v>
      </c>
      <c r="E850" s="7"/>
      <c r="F850" s="8"/>
      <c r="G850" s="8"/>
      <c r="H850" s="8"/>
    </row>
    <row r="851" spans="1:8" ht="15.75" customHeight="1" hidden="1" outlineLevel="1">
      <c r="A851" s="33" t="s">
        <v>32</v>
      </c>
      <c r="B851" s="33"/>
      <c r="C851" s="33"/>
      <c r="D851" s="17">
        <f>D852+D853</f>
        <v>7953.684999999996</v>
      </c>
      <c r="E851" s="7"/>
      <c r="F851" s="8"/>
      <c r="G851" s="8"/>
      <c r="H851" s="8"/>
    </row>
    <row r="852" spans="1:8" ht="15.75" customHeight="1" hidden="1" outlineLevel="1">
      <c r="A852" s="32" t="s">
        <v>29</v>
      </c>
      <c r="B852" s="32"/>
      <c r="C852" s="32"/>
      <c r="D852" s="17">
        <v>2706.7299999999996</v>
      </c>
      <c r="E852" s="7"/>
      <c r="F852" s="8"/>
      <c r="G852" s="8"/>
      <c r="H852" s="8"/>
    </row>
    <row r="853" spans="1:8" ht="15.75" customHeight="1" hidden="1" outlineLevel="1">
      <c r="A853" s="32" t="s">
        <v>31</v>
      </c>
      <c r="B853" s="32"/>
      <c r="C853" s="32"/>
      <c r="D853" s="17">
        <v>5246.954999999996</v>
      </c>
      <c r="E853" s="7"/>
      <c r="F853" s="8"/>
      <c r="G853" s="8"/>
      <c r="H853" s="8"/>
    </row>
    <row r="854" spans="1:8" ht="35.25" customHeight="1" hidden="1" outlineLevel="1">
      <c r="A854" s="31" t="s">
        <v>33</v>
      </c>
      <c r="B854" s="31"/>
      <c r="C854" s="31"/>
      <c r="D854" s="31"/>
      <c r="E854" s="31"/>
      <c r="F854" s="31"/>
      <c r="G854" s="31"/>
      <c r="H854" s="17">
        <v>418959.715</v>
      </c>
    </row>
    <row r="855" spans="1:8" ht="34.5" customHeight="1" hidden="1" outlineLevel="1">
      <c r="A855" s="31" t="s">
        <v>55</v>
      </c>
      <c r="B855" s="31"/>
      <c r="C855" s="31"/>
      <c r="D855" s="31"/>
      <c r="E855" s="31"/>
      <c r="F855" s="31"/>
      <c r="G855" s="31"/>
      <c r="H855" s="17">
        <v>11244.414999999999</v>
      </c>
    </row>
    <row r="856" spans="1:8" ht="34.5" customHeight="1" hidden="1" outlineLevel="1">
      <c r="A856" s="31" t="s">
        <v>36</v>
      </c>
      <c r="B856" s="31"/>
      <c r="C856" s="31"/>
      <c r="D856" s="31"/>
      <c r="E856" s="31"/>
      <c r="F856" s="31"/>
      <c r="G856" s="31"/>
      <c r="H856" s="17">
        <f>E858+E859+E860+E861+E862</f>
        <v>139445.52500000008</v>
      </c>
    </row>
    <row r="857" spans="1:8" ht="15" hidden="1" outlineLevel="1">
      <c r="A857" s="31" t="s">
        <v>20</v>
      </c>
      <c r="B857" s="31"/>
      <c r="C857" s="14"/>
      <c r="D857" s="14"/>
      <c r="E857" s="14"/>
      <c r="F857" s="14"/>
      <c r="G857" s="14"/>
      <c r="H857" s="23"/>
    </row>
    <row r="858" spans="1:8" ht="15.75" customHeight="1" hidden="1" outlineLevel="1">
      <c r="A858" s="30" t="s">
        <v>37</v>
      </c>
      <c r="B858" s="30"/>
      <c r="C858" s="30"/>
      <c r="D858" s="30"/>
      <c r="E858" s="17">
        <v>7957.074999999996</v>
      </c>
      <c r="G858" s="8"/>
      <c r="H858" s="8"/>
    </row>
    <row r="859" spans="1:8" ht="15.75" customHeight="1" hidden="1" outlineLevel="1">
      <c r="A859" s="30" t="s">
        <v>38</v>
      </c>
      <c r="B859" s="30"/>
      <c r="C859" s="30"/>
      <c r="D859" s="30"/>
      <c r="E859" s="21">
        <v>101744.56400000009</v>
      </c>
      <c r="G859" s="8"/>
      <c r="H859" s="8"/>
    </row>
    <row r="860" spans="1:8" ht="15.75" customHeight="1" hidden="1" outlineLevel="1">
      <c r="A860" s="30" t="s">
        <v>39</v>
      </c>
      <c r="B860" s="30"/>
      <c r="C860" s="30"/>
      <c r="D860" s="30"/>
      <c r="E860" s="21">
        <v>29743.885999999988</v>
      </c>
      <c r="G860" s="8"/>
      <c r="H860" s="8"/>
    </row>
    <row r="861" spans="1:8" ht="15.75" customHeight="1" hidden="1" outlineLevel="1">
      <c r="A861" s="30" t="s">
        <v>40</v>
      </c>
      <c r="B861" s="30"/>
      <c r="C861" s="30"/>
      <c r="D861" s="30"/>
      <c r="E861" s="22">
        <v>0</v>
      </c>
      <c r="G861" s="8"/>
      <c r="H861" s="8"/>
    </row>
    <row r="862" spans="1:8" ht="15.75" customHeight="1" hidden="1" outlineLevel="1">
      <c r="A862" s="30" t="s">
        <v>41</v>
      </c>
      <c r="B862" s="30"/>
      <c r="C862" s="30"/>
      <c r="D862" s="30"/>
      <c r="E862" s="22">
        <v>0</v>
      </c>
      <c r="G862" s="8"/>
      <c r="H862" s="8"/>
    </row>
    <row r="863" spans="1:8" ht="31.5" customHeight="1" hidden="1" outlineLevel="1">
      <c r="A863" s="31" t="s">
        <v>42</v>
      </c>
      <c r="B863" s="31"/>
      <c r="C863" s="31"/>
      <c r="D863" s="31"/>
      <c r="E863" s="31"/>
      <c r="F863" s="31"/>
      <c r="G863" s="31"/>
      <c r="H863" s="17">
        <v>143967</v>
      </c>
    </row>
    <row r="864" spans="1:8" ht="34.5" customHeight="1" hidden="1" outlineLevel="1">
      <c r="A864" s="31" t="s">
        <v>43</v>
      </c>
      <c r="B864" s="31"/>
      <c r="C864" s="31"/>
      <c r="D864" s="31"/>
      <c r="E864" s="31"/>
      <c r="F864" s="31"/>
      <c r="G864" s="31"/>
      <c r="H864" s="12">
        <v>3.88</v>
      </c>
    </row>
    <row r="865" ht="15" hidden="1" outlineLevel="1"/>
    <row r="866" spans="1:20" s="8" customFormat="1" ht="15" hidden="1" outlineLevel="1">
      <c r="A866" s="36" t="s">
        <v>77</v>
      </c>
      <c r="B866" s="36"/>
      <c r="C866" s="36"/>
      <c r="D866" s="36"/>
      <c r="E866" s="36"/>
      <c r="F866" s="36"/>
      <c r="G866" s="36"/>
      <c r="H866" s="36"/>
      <c r="I866" s="7"/>
      <c r="N866" s="7"/>
      <c r="O866" s="7"/>
      <c r="P866" s="7"/>
      <c r="Q866" s="7"/>
      <c r="R866" s="7"/>
      <c r="S866" s="7"/>
      <c r="T866" s="7"/>
    </row>
    <row r="867" spans="1:20" s="8" customFormat="1" ht="40.5" customHeight="1" hidden="1" outlineLevel="1">
      <c r="A867" s="35" t="s">
        <v>11</v>
      </c>
      <c r="B867" s="35"/>
      <c r="C867" s="35"/>
      <c r="D867" s="35"/>
      <c r="E867" s="35"/>
      <c r="F867" s="35"/>
      <c r="G867" s="35"/>
      <c r="H867" s="12">
        <f>ROUND(H870+H871*H872+H902,2)</f>
        <v>2254.56</v>
      </c>
      <c r="I867" s="7"/>
      <c r="N867" s="7"/>
      <c r="O867" s="7"/>
      <c r="P867" s="7"/>
      <c r="Q867" s="7"/>
      <c r="R867" s="7"/>
      <c r="S867" s="7"/>
      <c r="T867" s="7"/>
    </row>
    <row r="868" spans="1:20" s="8" customFormat="1" ht="15" hidden="1" outlineLevel="1">
      <c r="A868" s="7"/>
      <c r="B868" s="7"/>
      <c r="C868" s="13"/>
      <c r="D868" s="13"/>
      <c r="E868" s="13"/>
      <c r="F868" s="7"/>
      <c r="G868" s="4"/>
      <c r="H868" s="7"/>
      <c r="I868" s="7"/>
      <c r="N868" s="7"/>
      <c r="O868" s="7"/>
      <c r="P868" s="7"/>
      <c r="Q868" s="7"/>
      <c r="R868" s="7"/>
      <c r="S868" s="7"/>
      <c r="T868" s="7"/>
    </row>
    <row r="869" spans="1:20" s="8" customFormat="1" ht="33.75" customHeight="1" hidden="1" outlineLevel="1">
      <c r="A869" s="35" t="s">
        <v>12</v>
      </c>
      <c r="B869" s="35"/>
      <c r="C869" s="35"/>
      <c r="D869" s="35"/>
      <c r="E869" s="35"/>
      <c r="F869" s="35"/>
      <c r="G869" s="35"/>
      <c r="H869" s="35"/>
      <c r="I869" s="7"/>
      <c r="N869" s="7"/>
      <c r="O869" s="7"/>
      <c r="P869" s="7"/>
      <c r="Q869" s="7"/>
      <c r="R869" s="7"/>
      <c r="S869" s="7"/>
      <c r="T869" s="7"/>
    </row>
    <row r="870" spans="1:20" s="8" customFormat="1" ht="21.75" customHeight="1" hidden="1" outlineLevel="1">
      <c r="A870" s="34" t="s">
        <v>13</v>
      </c>
      <c r="B870" s="34"/>
      <c r="C870" s="34"/>
      <c r="D870" s="34"/>
      <c r="E870" s="34"/>
      <c r="F870" s="34"/>
      <c r="G870" s="34"/>
      <c r="H870" s="12">
        <v>1138.18</v>
      </c>
      <c r="I870" s="7"/>
      <c r="N870" s="7"/>
      <c r="O870" s="7"/>
      <c r="P870" s="7"/>
      <c r="Q870" s="7"/>
      <c r="R870" s="7"/>
      <c r="S870" s="7"/>
      <c r="T870" s="7"/>
    </row>
    <row r="871" spans="1:20" s="8" customFormat="1" ht="25.5" customHeight="1" hidden="1" outlineLevel="1">
      <c r="A871" s="34" t="s">
        <v>14</v>
      </c>
      <c r="B871" s="34"/>
      <c r="C871" s="34"/>
      <c r="D871" s="34"/>
      <c r="E871" s="34"/>
      <c r="F871" s="34"/>
      <c r="G871" s="34"/>
      <c r="H871" s="12">
        <v>738240.58</v>
      </c>
      <c r="I871" s="7"/>
      <c r="N871" s="7"/>
      <c r="O871" s="7"/>
      <c r="P871" s="7"/>
      <c r="Q871" s="7"/>
      <c r="R871" s="7"/>
      <c r="S871" s="7"/>
      <c r="T871" s="7"/>
    </row>
    <row r="872" spans="1:20" s="8" customFormat="1" ht="35.25" customHeight="1" hidden="1" outlineLevel="1">
      <c r="A872" s="34" t="s">
        <v>15</v>
      </c>
      <c r="B872" s="34"/>
      <c r="C872" s="34"/>
      <c r="D872" s="34"/>
      <c r="E872" s="34"/>
      <c r="F872" s="34"/>
      <c r="G872" s="34"/>
      <c r="H872" s="15">
        <f>(H873+H874-(H875+H882))/(H892+H893-(H894+H901))</f>
        <v>0.0015121010002666108</v>
      </c>
      <c r="I872" s="7"/>
      <c r="K872" s="20"/>
      <c r="L872" s="20"/>
      <c r="N872" s="7"/>
      <c r="O872" s="7"/>
      <c r="P872" s="7"/>
      <c r="Q872" s="7"/>
      <c r="R872" s="7"/>
      <c r="S872" s="7"/>
      <c r="T872" s="7"/>
    </row>
    <row r="873" spans="1:20" s="8" customFormat="1" ht="24.75" customHeight="1" hidden="1" outlineLevel="1">
      <c r="A873" s="34" t="s">
        <v>16</v>
      </c>
      <c r="B873" s="34"/>
      <c r="C873" s="34"/>
      <c r="D873" s="34"/>
      <c r="E873" s="34"/>
      <c r="F873" s="34"/>
      <c r="G873" s="34"/>
      <c r="H873" s="17">
        <v>664.853</v>
      </c>
      <c r="I873" s="7"/>
      <c r="K873" s="20"/>
      <c r="L873" s="20"/>
      <c r="N873" s="7"/>
      <c r="O873" s="7"/>
      <c r="P873" s="7"/>
      <c r="Q873" s="7"/>
      <c r="R873" s="7"/>
      <c r="S873" s="7"/>
      <c r="T873" s="7"/>
    </row>
    <row r="874" spans="1:20" s="8" customFormat="1" ht="35.25" customHeight="1" hidden="1" outlineLevel="1">
      <c r="A874" s="34" t="s">
        <v>17</v>
      </c>
      <c r="B874" s="34"/>
      <c r="C874" s="34"/>
      <c r="D874" s="34"/>
      <c r="E874" s="34"/>
      <c r="F874" s="34"/>
      <c r="G874" s="34"/>
      <c r="H874" s="17">
        <v>12.898</v>
      </c>
      <c r="I874" s="7"/>
      <c r="N874" s="7"/>
      <c r="O874" s="7"/>
      <c r="P874" s="7"/>
      <c r="Q874" s="7"/>
      <c r="R874" s="7"/>
      <c r="S874" s="7"/>
      <c r="T874" s="7"/>
    </row>
    <row r="875" spans="1:20" s="8" customFormat="1" ht="36.75" customHeight="1" hidden="1" outlineLevel="1">
      <c r="A875" s="34" t="s">
        <v>18</v>
      </c>
      <c r="B875" s="34"/>
      <c r="C875" s="34"/>
      <c r="D875" s="34"/>
      <c r="E875" s="34"/>
      <c r="F875" s="34"/>
      <c r="G875" s="34"/>
      <c r="H875" s="17">
        <f>E877+E878+E879+E880+E881</f>
        <v>254.47061474420894</v>
      </c>
      <c r="I875" s="7"/>
      <c r="N875" s="7"/>
      <c r="O875" s="7"/>
      <c r="P875" s="7"/>
      <c r="Q875" s="7"/>
      <c r="R875" s="7"/>
      <c r="S875" s="7"/>
      <c r="T875" s="7"/>
    </row>
    <row r="876" spans="1:20" s="8" customFormat="1" ht="15" hidden="1" outlineLevel="1">
      <c r="A876" s="34" t="s">
        <v>20</v>
      </c>
      <c r="B876" s="34"/>
      <c r="C876" s="14"/>
      <c r="D876" s="14"/>
      <c r="E876" s="14"/>
      <c r="F876" s="14"/>
      <c r="G876" s="14"/>
      <c r="H876" s="19"/>
      <c r="I876" s="7"/>
      <c r="N876" s="7"/>
      <c r="O876" s="7"/>
      <c r="P876" s="7"/>
      <c r="Q876" s="7"/>
      <c r="R876" s="7"/>
      <c r="S876" s="7"/>
      <c r="T876" s="7"/>
    </row>
    <row r="877" spans="1:20" s="8" customFormat="1" ht="15.75" customHeight="1" hidden="1" outlineLevel="1">
      <c r="A877" s="30" t="s">
        <v>21</v>
      </c>
      <c r="B877" s="30"/>
      <c r="C877" s="30"/>
      <c r="D877" s="30"/>
      <c r="E877" s="17">
        <v>16.953640444208876</v>
      </c>
      <c r="F877" s="7"/>
      <c r="I877" s="7"/>
      <c r="N877" s="7"/>
      <c r="O877" s="7"/>
      <c r="P877" s="7"/>
      <c r="Q877" s="7"/>
      <c r="R877" s="7"/>
      <c r="S877" s="7"/>
      <c r="T877" s="7"/>
    </row>
    <row r="878" spans="1:20" s="8" customFormat="1" ht="15.75" customHeight="1" hidden="1" outlineLevel="1">
      <c r="A878" s="30" t="s">
        <v>22</v>
      </c>
      <c r="B878" s="30"/>
      <c r="C878" s="30"/>
      <c r="D878" s="30"/>
      <c r="E878" s="21">
        <v>193.74495230000008</v>
      </c>
      <c r="F878" s="7"/>
      <c r="I878" s="7"/>
      <c r="N878" s="7"/>
      <c r="O878" s="7"/>
      <c r="P878" s="7"/>
      <c r="Q878" s="7"/>
      <c r="R878" s="7"/>
      <c r="S878" s="7"/>
      <c r="T878" s="7"/>
    </row>
    <row r="879" spans="1:20" s="8" customFormat="1" ht="15.75" customHeight="1" hidden="1" outlineLevel="1">
      <c r="A879" s="30" t="s">
        <v>23</v>
      </c>
      <c r="B879" s="30"/>
      <c r="C879" s="30"/>
      <c r="D879" s="30"/>
      <c r="E879" s="21">
        <v>43.772022</v>
      </c>
      <c r="F879" s="7"/>
      <c r="I879" s="7"/>
      <c r="N879" s="7"/>
      <c r="O879" s="7"/>
      <c r="P879" s="7"/>
      <c r="Q879" s="7"/>
      <c r="R879" s="7"/>
      <c r="S879" s="7"/>
      <c r="T879" s="7"/>
    </row>
    <row r="880" spans="1:20" s="8" customFormat="1" ht="15.75" customHeight="1" hidden="1" outlineLevel="1">
      <c r="A880" s="30" t="s">
        <v>24</v>
      </c>
      <c r="B880" s="30"/>
      <c r="C880" s="30"/>
      <c r="D880" s="30"/>
      <c r="E880" s="22">
        <v>0</v>
      </c>
      <c r="F880" s="7"/>
      <c r="I880" s="7"/>
      <c r="N880" s="7"/>
      <c r="O880" s="7"/>
      <c r="P880" s="7"/>
      <c r="Q880" s="7"/>
      <c r="R880" s="7"/>
      <c r="S880" s="7"/>
      <c r="T880" s="7"/>
    </row>
    <row r="881" spans="1:20" s="8" customFormat="1" ht="15.75" customHeight="1" hidden="1" outlineLevel="1">
      <c r="A881" s="30" t="s">
        <v>25</v>
      </c>
      <c r="B881" s="30"/>
      <c r="C881" s="30"/>
      <c r="D881" s="30"/>
      <c r="E881" s="22">
        <v>0</v>
      </c>
      <c r="F881" s="7"/>
      <c r="I881" s="7"/>
      <c r="N881" s="7"/>
      <c r="O881" s="7"/>
      <c r="P881" s="7"/>
      <c r="Q881" s="7"/>
      <c r="R881" s="7"/>
      <c r="S881" s="7"/>
      <c r="T881" s="7"/>
    </row>
    <row r="882" spans="1:8" ht="24" customHeight="1" hidden="1" outlineLevel="1">
      <c r="A882" s="31" t="s">
        <v>26</v>
      </c>
      <c r="B882" s="31"/>
      <c r="C882" s="31"/>
      <c r="D882" s="31"/>
      <c r="E882" s="31"/>
      <c r="F882" s="31"/>
      <c r="G882" s="31"/>
      <c r="H882" s="17">
        <v>253.3335</v>
      </c>
    </row>
    <row r="883" spans="1:8" ht="33" customHeight="1" hidden="1" outlineLevel="1">
      <c r="A883" s="31" t="s">
        <v>27</v>
      </c>
      <c r="B883" s="31"/>
      <c r="C883" s="31"/>
      <c r="D883" s="31"/>
      <c r="E883" s="31"/>
      <c r="F883" s="31"/>
      <c r="G883" s="31"/>
      <c r="H883" s="21">
        <f>D885+D889</f>
        <v>7385.546000000002</v>
      </c>
    </row>
    <row r="884" spans="1:8" ht="15" hidden="1" outlineLevel="1">
      <c r="A884" s="31" t="s">
        <v>20</v>
      </c>
      <c r="B884" s="31"/>
      <c r="C884" s="14"/>
      <c r="D884" s="14"/>
      <c r="E884" s="14"/>
      <c r="F884" s="14"/>
      <c r="G884" s="14"/>
      <c r="H884" s="23"/>
    </row>
    <row r="885" spans="1:8" ht="15.75" customHeight="1" hidden="1" outlineLevel="1">
      <c r="A885" s="33" t="s">
        <v>28</v>
      </c>
      <c r="B885" s="33"/>
      <c r="C885" s="33"/>
      <c r="D885" s="17">
        <f>D886+D887+D888</f>
        <v>1.963</v>
      </c>
      <c r="E885" s="7"/>
      <c r="F885" s="8"/>
      <c r="G885" s="8"/>
      <c r="H885" s="8"/>
    </row>
    <row r="886" spans="1:8" ht="15.75" customHeight="1" hidden="1" outlineLevel="1">
      <c r="A886" s="32" t="s">
        <v>29</v>
      </c>
      <c r="B886" s="32"/>
      <c r="C886" s="32"/>
      <c r="D886" s="17">
        <v>0.095</v>
      </c>
      <c r="E886" s="7"/>
      <c r="F886" s="8"/>
      <c r="G886" s="8"/>
      <c r="H886" s="8"/>
    </row>
    <row r="887" spans="1:8" ht="15.75" customHeight="1" hidden="1" outlineLevel="1">
      <c r="A887" s="32" t="s">
        <v>30</v>
      </c>
      <c r="B887" s="32"/>
      <c r="C887" s="32"/>
      <c r="D887" s="17">
        <v>1.356</v>
      </c>
      <c r="E887" s="7"/>
      <c r="F887" s="8"/>
      <c r="G887" s="8"/>
      <c r="H887" s="8"/>
    </row>
    <row r="888" spans="1:8" ht="15.75" customHeight="1" hidden="1" outlineLevel="1">
      <c r="A888" s="32" t="s">
        <v>31</v>
      </c>
      <c r="B888" s="32"/>
      <c r="C888" s="32"/>
      <c r="D888" s="17">
        <v>0.512</v>
      </c>
      <c r="E888" s="7"/>
      <c r="F888" s="8"/>
      <c r="G888" s="8"/>
      <c r="H888" s="8"/>
    </row>
    <row r="889" spans="1:8" ht="15.75" customHeight="1" hidden="1" outlineLevel="1">
      <c r="A889" s="33" t="s">
        <v>32</v>
      </c>
      <c r="B889" s="33"/>
      <c r="C889" s="33"/>
      <c r="D889" s="17">
        <f>D890+D891</f>
        <v>7383.583000000002</v>
      </c>
      <c r="E889" s="7"/>
      <c r="F889" s="8"/>
      <c r="G889" s="8"/>
      <c r="H889" s="8"/>
    </row>
    <row r="890" spans="1:8" ht="15.75" customHeight="1" hidden="1" outlineLevel="1">
      <c r="A890" s="32" t="s">
        <v>29</v>
      </c>
      <c r="B890" s="32"/>
      <c r="C890" s="32"/>
      <c r="D890" s="17">
        <v>2405.1529999999984</v>
      </c>
      <c r="E890" s="7"/>
      <c r="F890" s="8"/>
      <c r="G890" s="8"/>
      <c r="H890" s="8"/>
    </row>
    <row r="891" spans="1:8" ht="15.75" customHeight="1" hidden="1" outlineLevel="1">
      <c r="A891" s="32" t="s">
        <v>31</v>
      </c>
      <c r="B891" s="32"/>
      <c r="C891" s="32"/>
      <c r="D891" s="17">
        <v>4978.430000000004</v>
      </c>
      <c r="E891" s="7"/>
      <c r="F891" s="8"/>
      <c r="G891" s="8"/>
      <c r="H891" s="8"/>
    </row>
    <row r="892" spans="1:8" ht="35.25" customHeight="1" hidden="1" outlineLevel="1">
      <c r="A892" s="31" t="s">
        <v>33</v>
      </c>
      <c r="B892" s="31"/>
      <c r="C892" s="31"/>
      <c r="D892" s="31"/>
      <c r="E892" s="31"/>
      <c r="F892" s="31"/>
      <c r="G892" s="31"/>
      <c r="H892" s="17">
        <v>377059.128</v>
      </c>
    </row>
    <row r="893" spans="1:8" ht="34.5" customHeight="1" hidden="1" outlineLevel="1">
      <c r="A893" s="31" t="s">
        <v>55</v>
      </c>
      <c r="B893" s="31"/>
      <c r="C893" s="31"/>
      <c r="D893" s="31"/>
      <c r="E893" s="31"/>
      <c r="F893" s="31"/>
      <c r="G893" s="31"/>
      <c r="H893" s="17">
        <v>9915.881</v>
      </c>
    </row>
    <row r="894" spans="1:8" ht="34.5" customHeight="1" hidden="1" outlineLevel="1">
      <c r="A894" s="31" t="s">
        <v>36</v>
      </c>
      <c r="B894" s="31"/>
      <c r="C894" s="31"/>
      <c r="D894" s="31"/>
      <c r="E894" s="31"/>
      <c r="F894" s="31"/>
      <c r="G894" s="31"/>
      <c r="H894" s="17">
        <f>E896+E897+E898+E899+E900</f>
        <v>132083.68299999984</v>
      </c>
    </row>
    <row r="895" spans="1:8" ht="15" hidden="1" outlineLevel="1">
      <c r="A895" s="31" t="s">
        <v>20</v>
      </c>
      <c r="B895" s="31"/>
      <c r="C895" s="14"/>
      <c r="D895" s="14"/>
      <c r="E895" s="14"/>
      <c r="F895" s="14"/>
      <c r="G895" s="14"/>
      <c r="H895" s="23"/>
    </row>
    <row r="896" spans="1:8" ht="15.75" customHeight="1" hidden="1" outlineLevel="1">
      <c r="A896" s="30" t="s">
        <v>37</v>
      </c>
      <c r="B896" s="30"/>
      <c r="C896" s="30"/>
      <c r="D896" s="30"/>
      <c r="E896" s="17">
        <v>7385.546000000002</v>
      </c>
      <c r="G896" s="8"/>
      <c r="H896" s="8"/>
    </row>
    <row r="897" spans="1:8" ht="15.75" customHeight="1" hidden="1" outlineLevel="1">
      <c r="A897" s="30" t="s">
        <v>38</v>
      </c>
      <c r="B897" s="30"/>
      <c r="C897" s="30"/>
      <c r="D897" s="30"/>
      <c r="E897" s="21">
        <v>96349.84299999988</v>
      </c>
      <c r="G897" s="8"/>
      <c r="H897" s="8"/>
    </row>
    <row r="898" spans="1:20" s="8" customFormat="1" ht="15.75" customHeight="1" hidden="1" outlineLevel="1">
      <c r="A898" s="30" t="s">
        <v>39</v>
      </c>
      <c r="B898" s="30"/>
      <c r="C898" s="30"/>
      <c r="D898" s="30"/>
      <c r="E898" s="21">
        <v>28348.29399999997</v>
      </c>
      <c r="F898" s="7"/>
      <c r="I898" s="7"/>
      <c r="N898" s="7"/>
      <c r="O898" s="7"/>
      <c r="P898" s="7"/>
      <c r="Q898" s="7"/>
      <c r="R898" s="7"/>
      <c r="S898" s="7"/>
      <c r="T898" s="7"/>
    </row>
    <row r="899" spans="1:20" s="8" customFormat="1" ht="15.75" customHeight="1" hidden="1" outlineLevel="1">
      <c r="A899" s="30" t="s">
        <v>40</v>
      </c>
      <c r="B899" s="30"/>
      <c r="C899" s="30"/>
      <c r="D899" s="30"/>
      <c r="E899" s="22">
        <v>0</v>
      </c>
      <c r="F899" s="7"/>
      <c r="I899" s="7"/>
      <c r="N899" s="7"/>
      <c r="O899" s="7"/>
      <c r="P899" s="7"/>
      <c r="Q899" s="7"/>
      <c r="R899" s="7"/>
      <c r="S899" s="7"/>
      <c r="T899" s="7"/>
    </row>
    <row r="900" spans="1:20" s="8" customFormat="1" ht="15.75" customHeight="1" hidden="1" outlineLevel="1">
      <c r="A900" s="30" t="s">
        <v>41</v>
      </c>
      <c r="B900" s="30"/>
      <c r="C900" s="30"/>
      <c r="D900" s="30"/>
      <c r="E900" s="22">
        <v>0</v>
      </c>
      <c r="F900" s="7"/>
      <c r="I900" s="7"/>
      <c r="N900" s="7"/>
      <c r="O900" s="7"/>
      <c r="P900" s="7"/>
      <c r="Q900" s="7"/>
      <c r="R900" s="7"/>
      <c r="S900" s="7"/>
      <c r="T900" s="7"/>
    </row>
    <row r="901" spans="1:20" s="8" customFormat="1" ht="31.5" customHeight="1" hidden="1" outlineLevel="1">
      <c r="A901" s="31" t="s">
        <v>42</v>
      </c>
      <c r="B901" s="31"/>
      <c r="C901" s="31"/>
      <c r="D901" s="31"/>
      <c r="E901" s="31"/>
      <c r="F901" s="31"/>
      <c r="G901" s="31"/>
      <c r="H901" s="17">
        <v>142500.1</v>
      </c>
      <c r="I901" s="7"/>
      <c r="N901" s="7"/>
      <c r="O901" s="7"/>
      <c r="P901" s="7"/>
      <c r="Q901" s="7"/>
      <c r="R901" s="7"/>
      <c r="S901" s="7"/>
      <c r="T901" s="7"/>
    </row>
    <row r="902" spans="1:20" s="8" customFormat="1" ht="34.5" customHeight="1" hidden="1" outlineLevel="1">
      <c r="A902" s="31" t="s">
        <v>43</v>
      </c>
      <c r="B902" s="31"/>
      <c r="C902" s="31"/>
      <c r="D902" s="31"/>
      <c r="E902" s="31"/>
      <c r="F902" s="31"/>
      <c r="G902" s="31"/>
      <c r="H902" s="12">
        <v>0.09</v>
      </c>
      <c r="I902" s="7"/>
      <c r="N902" s="7"/>
      <c r="O902" s="7"/>
      <c r="P902" s="7"/>
      <c r="Q902" s="7"/>
      <c r="R902" s="7"/>
      <c r="S902" s="7"/>
      <c r="T902" s="7"/>
    </row>
    <row r="903" ht="15" hidden="1" outlineLevel="1"/>
    <row r="904" spans="1:20" s="8" customFormat="1" ht="15" hidden="1" outlineLevel="1">
      <c r="A904" s="36" t="s">
        <v>78</v>
      </c>
      <c r="B904" s="36"/>
      <c r="C904" s="36"/>
      <c r="D904" s="36"/>
      <c r="E904" s="36"/>
      <c r="F904" s="36"/>
      <c r="G904" s="36"/>
      <c r="H904" s="36"/>
      <c r="I904" s="7"/>
      <c r="N904" s="7"/>
      <c r="O904" s="7"/>
      <c r="P904" s="7"/>
      <c r="Q904" s="7"/>
      <c r="R904" s="7"/>
      <c r="S904" s="7"/>
      <c r="T904" s="7"/>
    </row>
    <row r="905" spans="1:20" s="8" customFormat="1" ht="40.5" customHeight="1" hidden="1" outlineLevel="1">
      <c r="A905" s="35" t="s">
        <v>11</v>
      </c>
      <c r="B905" s="35"/>
      <c r="C905" s="35"/>
      <c r="D905" s="35"/>
      <c r="E905" s="35"/>
      <c r="F905" s="35"/>
      <c r="G905" s="35"/>
      <c r="H905" s="12">
        <f>ROUND(H908+H909*H910+H940,2)</f>
        <v>2167.04</v>
      </c>
      <c r="I905" s="7"/>
      <c r="N905" s="7"/>
      <c r="O905" s="7"/>
      <c r="P905" s="7"/>
      <c r="Q905" s="7"/>
      <c r="R905" s="7"/>
      <c r="S905" s="7"/>
      <c r="T905" s="7"/>
    </row>
    <row r="906" spans="1:20" s="8" customFormat="1" ht="15" hidden="1" outlineLevel="1">
      <c r="A906" s="7"/>
      <c r="B906" s="7"/>
      <c r="C906" s="13"/>
      <c r="D906" s="13"/>
      <c r="E906" s="13"/>
      <c r="F906" s="7"/>
      <c r="G906" s="4"/>
      <c r="H906" s="7"/>
      <c r="I906" s="7"/>
      <c r="N906" s="7"/>
      <c r="O906" s="7"/>
      <c r="P906" s="7"/>
      <c r="Q906" s="7"/>
      <c r="R906" s="7"/>
      <c r="S906" s="7"/>
      <c r="T906" s="7"/>
    </row>
    <row r="907" spans="1:20" s="8" customFormat="1" ht="33.75" customHeight="1" hidden="1" outlineLevel="1">
      <c r="A907" s="35" t="s">
        <v>12</v>
      </c>
      <c r="B907" s="35"/>
      <c r="C907" s="35"/>
      <c r="D907" s="35"/>
      <c r="E907" s="35"/>
      <c r="F907" s="35"/>
      <c r="G907" s="35"/>
      <c r="H907" s="35"/>
      <c r="I907" s="7"/>
      <c r="N907" s="7"/>
      <c r="O907" s="7"/>
      <c r="P907" s="7"/>
      <c r="Q907" s="7"/>
      <c r="R907" s="7"/>
      <c r="S907" s="7"/>
      <c r="T907" s="7"/>
    </row>
    <row r="908" spans="1:20" s="8" customFormat="1" ht="21.75" customHeight="1" hidden="1" outlineLevel="1">
      <c r="A908" s="34" t="s">
        <v>13</v>
      </c>
      <c r="B908" s="34"/>
      <c r="C908" s="34"/>
      <c r="D908" s="34"/>
      <c r="E908" s="34"/>
      <c r="F908" s="34"/>
      <c r="G908" s="34"/>
      <c r="H908" s="12">
        <v>1071.36</v>
      </c>
      <c r="I908" s="7"/>
      <c r="N908" s="7"/>
      <c r="O908" s="7"/>
      <c r="P908" s="7"/>
      <c r="Q908" s="7"/>
      <c r="R908" s="7"/>
      <c r="S908" s="7"/>
      <c r="T908" s="7"/>
    </row>
    <row r="909" spans="1:20" s="8" customFormat="1" ht="25.5" customHeight="1" hidden="1" outlineLevel="1">
      <c r="A909" s="34" t="s">
        <v>14</v>
      </c>
      <c r="B909" s="34"/>
      <c r="C909" s="34"/>
      <c r="D909" s="34"/>
      <c r="E909" s="34"/>
      <c r="F909" s="34"/>
      <c r="G909" s="34"/>
      <c r="H909" s="12">
        <v>782841.46</v>
      </c>
      <c r="I909" s="7"/>
      <c r="N909" s="7"/>
      <c r="O909" s="7"/>
      <c r="P909" s="7"/>
      <c r="Q909" s="7"/>
      <c r="R909" s="7"/>
      <c r="S909" s="7"/>
      <c r="T909" s="7"/>
    </row>
    <row r="910" spans="1:20" s="8" customFormat="1" ht="35.25" customHeight="1" hidden="1" outlineLevel="1">
      <c r="A910" s="34" t="s">
        <v>15</v>
      </c>
      <c r="B910" s="34"/>
      <c r="C910" s="34"/>
      <c r="D910" s="34"/>
      <c r="E910" s="34"/>
      <c r="F910" s="34"/>
      <c r="G910" s="34"/>
      <c r="H910" s="15">
        <f>(H911+H912-(H913+H920))/(H930+H931-(H932+H939))</f>
        <v>0.0013944983860751689</v>
      </c>
      <c r="I910" s="7"/>
      <c r="K910" s="20"/>
      <c r="L910" s="20"/>
      <c r="N910" s="7"/>
      <c r="O910" s="7"/>
      <c r="P910" s="7"/>
      <c r="Q910" s="7"/>
      <c r="R910" s="7"/>
      <c r="S910" s="7"/>
      <c r="T910" s="7"/>
    </row>
    <row r="911" spans="1:20" s="8" customFormat="1" ht="24.75" customHeight="1" hidden="1" outlineLevel="1">
      <c r="A911" s="34" t="s">
        <v>16</v>
      </c>
      <c r="B911" s="34"/>
      <c r="C911" s="34"/>
      <c r="D911" s="34"/>
      <c r="E911" s="34"/>
      <c r="F911" s="34"/>
      <c r="G911" s="34"/>
      <c r="H911" s="17">
        <v>660.339</v>
      </c>
      <c r="I911" s="7"/>
      <c r="K911" s="20"/>
      <c r="L911" s="20"/>
      <c r="N911" s="7"/>
      <c r="O911" s="7"/>
      <c r="P911" s="7"/>
      <c r="Q911" s="7"/>
      <c r="R911" s="7"/>
      <c r="S911" s="7"/>
      <c r="T911" s="7"/>
    </row>
    <row r="912" spans="1:20" s="8" customFormat="1" ht="35.25" customHeight="1" hidden="1" outlineLevel="1">
      <c r="A912" s="34" t="s">
        <v>17</v>
      </c>
      <c r="B912" s="34"/>
      <c r="C912" s="34"/>
      <c r="D912" s="34"/>
      <c r="E912" s="34"/>
      <c r="F912" s="34"/>
      <c r="G912" s="34"/>
      <c r="H912" s="17">
        <v>11.520000000000001</v>
      </c>
      <c r="I912" s="7"/>
      <c r="N912" s="7"/>
      <c r="O912" s="7"/>
      <c r="P912" s="7"/>
      <c r="Q912" s="7"/>
      <c r="R912" s="7"/>
      <c r="S912" s="7"/>
      <c r="T912" s="7"/>
    </row>
    <row r="913" spans="1:20" s="8" customFormat="1" ht="36.75" customHeight="1" hidden="1" outlineLevel="1">
      <c r="A913" s="34" t="s">
        <v>18</v>
      </c>
      <c r="B913" s="34"/>
      <c r="C913" s="34"/>
      <c r="D913" s="34"/>
      <c r="E913" s="34"/>
      <c r="F913" s="34"/>
      <c r="G913" s="34"/>
      <c r="H913" s="17">
        <f>E915+E916+E917+E918+E919</f>
        <v>263.897928517291</v>
      </c>
      <c r="I913" s="7"/>
      <c r="N913" s="7"/>
      <c r="O913" s="7"/>
      <c r="P913" s="7"/>
      <c r="Q913" s="7"/>
      <c r="R913" s="7"/>
      <c r="S913" s="7"/>
      <c r="T913" s="7"/>
    </row>
    <row r="914" spans="1:8" ht="15" hidden="1" outlineLevel="1">
      <c r="A914" s="34" t="s">
        <v>20</v>
      </c>
      <c r="B914" s="34"/>
      <c r="C914" s="14"/>
      <c r="D914" s="14"/>
      <c r="E914" s="14"/>
      <c r="F914" s="14"/>
      <c r="G914" s="14"/>
      <c r="H914" s="19"/>
    </row>
    <row r="915" spans="1:8" ht="15.75" customHeight="1" hidden="1" outlineLevel="1">
      <c r="A915" s="30" t="s">
        <v>21</v>
      </c>
      <c r="B915" s="30"/>
      <c r="C915" s="30"/>
      <c r="D915" s="30"/>
      <c r="E915" s="17">
        <v>16.96163701729078</v>
      </c>
      <c r="G915" s="8"/>
      <c r="H915" s="8"/>
    </row>
    <row r="916" spans="1:8" ht="15.75" customHeight="1" hidden="1" outlineLevel="1">
      <c r="A916" s="30" t="s">
        <v>22</v>
      </c>
      <c r="B916" s="30"/>
      <c r="C916" s="30"/>
      <c r="D916" s="30"/>
      <c r="E916" s="21">
        <v>198.69666110000014</v>
      </c>
      <c r="G916" s="8"/>
      <c r="H916" s="8"/>
    </row>
    <row r="917" spans="1:8" ht="15.75" customHeight="1" hidden="1" outlineLevel="1">
      <c r="A917" s="30" t="s">
        <v>23</v>
      </c>
      <c r="B917" s="30"/>
      <c r="C917" s="30"/>
      <c r="D917" s="30"/>
      <c r="E917" s="21">
        <v>48.2396304000001</v>
      </c>
      <c r="G917" s="8"/>
      <c r="H917" s="8"/>
    </row>
    <row r="918" spans="1:8" ht="15.75" customHeight="1" hidden="1" outlineLevel="1">
      <c r="A918" s="30" t="s">
        <v>24</v>
      </c>
      <c r="B918" s="30"/>
      <c r="C918" s="30"/>
      <c r="D918" s="30"/>
      <c r="E918" s="22">
        <v>0</v>
      </c>
      <c r="G918" s="8"/>
      <c r="H918" s="8"/>
    </row>
    <row r="919" spans="1:8" ht="15.75" customHeight="1" hidden="1" outlineLevel="1">
      <c r="A919" s="30" t="s">
        <v>25</v>
      </c>
      <c r="B919" s="30"/>
      <c r="C919" s="30"/>
      <c r="D919" s="30"/>
      <c r="E919" s="22">
        <v>0</v>
      </c>
      <c r="G919" s="8"/>
      <c r="H919" s="8"/>
    </row>
    <row r="920" spans="1:8" ht="24" customHeight="1" hidden="1" outlineLevel="1">
      <c r="A920" s="31" t="s">
        <v>26</v>
      </c>
      <c r="B920" s="31"/>
      <c r="C920" s="31"/>
      <c r="D920" s="31"/>
      <c r="E920" s="31"/>
      <c r="F920" s="31"/>
      <c r="G920" s="31"/>
      <c r="H920" s="17">
        <v>230.0974</v>
      </c>
    </row>
    <row r="921" spans="1:8" ht="33" customHeight="1" hidden="1" outlineLevel="1">
      <c r="A921" s="31" t="s">
        <v>27</v>
      </c>
      <c r="B921" s="31"/>
      <c r="C921" s="31"/>
      <c r="D921" s="31"/>
      <c r="E921" s="31"/>
      <c r="F921" s="31"/>
      <c r="G921" s="31"/>
      <c r="H921" s="21">
        <f>D923+D927</f>
        <v>7427.691000000002</v>
      </c>
    </row>
    <row r="922" spans="1:8" ht="15" hidden="1" outlineLevel="1">
      <c r="A922" s="31" t="s">
        <v>20</v>
      </c>
      <c r="B922" s="31"/>
      <c r="C922" s="14"/>
      <c r="D922" s="14"/>
      <c r="E922" s="14"/>
      <c r="F922" s="14"/>
      <c r="G922" s="14"/>
      <c r="H922" s="23"/>
    </row>
    <row r="923" spans="1:8" ht="15.75" customHeight="1" hidden="1" outlineLevel="1">
      <c r="A923" s="33" t="s">
        <v>28</v>
      </c>
      <c r="B923" s="33"/>
      <c r="C923" s="33"/>
      <c r="D923" s="17">
        <f>D924+D925+D926</f>
        <v>1.7149999999999999</v>
      </c>
      <c r="E923" s="7"/>
      <c r="F923" s="8"/>
      <c r="G923" s="8"/>
      <c r="H923" s="8"/>
    </row>
    <row r="924" spans="1:8" ht="15.75" customHeight="1" hidden="1" outlineLevel="1">
      <c r="A924" s="32" t="s">
        <v>29</v>
      </c>
      <c r="B924" s="32"/>
      <c r="C924" s="32"/>
      <c r="D924" s="17">
        <v>0</v>
      </c>
      <c r="E924" s="7"/>
      <c r="F924" s="8"/>
      <c r="G924" s="8"/>
      <c r="H924" s="8"/>
    </row>
    <row r="925" spans="1:8" ht="15.75" customHeight="1" hidden="1" outlineLevel="1">
      <c r="A925" s="32" t="s">
        <v>30</v>
      </c>
      <c r="B925" s="32"/>
      <c r="C925" s="32"/>
      <c r="D925" s="17">
        <v>1.079</v>
      </c>
      <c r="E925" s="7"/>
      <c r="F925" s="8"/>
      <c r="G925" s="8"/>
      <c r="H925" s="8"/>
    </row>
    <row r="926" spans="1:8" ht="15.75" customHeight="1" hidden="1" outlineLevel="1">
      <c r="A926" s="32" t="s">
        <v>31</v>
      </c>
      <c r="B926" s="32"/>
      <c r="C926" s="32"/>
      <c r="D926" s="17">
        <v>0.636</v>
      </c>
      <c r="E926" s="7"/>
      <c r="F926" s="8"/>
      <c r="G926" s="8"/>
      <c r="H926" s="8"/>
    </row>
    <row r="927" spans="1:8" ht="15.75" customHeight="1" hidden="1" outlineLevel="1">
      <c r="A927" s="33" t="s">
        <v>32</v>
      </c>
      <c r="B927" s="33"/>
      <c r="C927" s="33"/>
      <c r="D927" s="17">
        <f>D928+D929</f>
        <v>7425.9760000000015</v>
      </c>
      <c r="E927" s="7"/>
      <c r="F927" s="8"/>
      <c r="G927" s="8"/>
      <c r="H927" s="8"/>
    </row>
    <row r="928" spans="1:8" ht="15.75" customHeight="1" hidden="1" outlineLevel="1">
      <c r="A928" s="32" t="s">
        <v>29</v>
      </c>
      <c r="B928" s="32"/>
      <c r="C928" s="32"/>
      <c r="D928" s="17">
        <v>2457.788999999999</v>
      </c>
      <c r="E928" s="7"/>
      <c r="F928" s="8"/>
      <c r="G928" s="8"/>
      <c r="H928" s="8"/>
    </row>
    <row r="929" spans="1:8" ht="15.75" customHeight="1" hidden="1" outlineLevel="1">
      <c r="A929" s="32" t="s">
        <v>31</v>
      </c>
      <c r="B929" s="32"/>
      <c r="C929" s="32"/>
      <c r="D929" s="17">
        <v>4968.187000000003</v>
      </c>
      <c r="E929" s="7"/>
      <c r="F929" s="8"/>
      <c r="G929" s="8"/>
      <c r="H929" s="8"/>
    </row>
    <row r="930" spans="1:20" s="8" customFormat="1" ht="35.25" customHeight="1" hidden="1" outlineLevel="1">
      <c r="A930" s="31" t="s">
        <v>33</v>
      </c>
      <c r="B930" s="31"/>
      <c r="C930" s="31"/>
      <c r="D930" s="31"/>
      <c r="E930" s="31"/>
      <c r="F930" s="31"/>
      <c r="G930" s="31"/>
      <c r="H930" s="17">
        <v>392830.966</v>
      </c>
      <c r="I930" s="7"/>
      <c r="N930" s="7"/>
      <c r="O930" s="7"/>
      <c r="P930" s="7"/>
      <c r="Q930" s="7"/>
      <c r="R930" s="7"/>
      <c r="S930" s="7"/>
      <c r="T930" s="7"/>
    </row>
    <row r="931" spans="1:20" s="8" customFormat="1" ht="34.5" customHeight="1" hidden="1" outlineLevel="1">
      <c r="A931" s="31" t="s">
        <v>55</v>
      </c>
      <c r="B931" s="31"/>
      <c r="C931" s="31"/>
      <c r="D931" s="31"/>
      <c r="E931" s="31"/>
      <c r="F931" s="31"/>
      <c r="G931" s="31"/>
      <c r="H931" s="17">
        <v>8207.26</v>
      </c>
      <c r="I931" s="7"/>
      <c r="N931" s="7"/>
      <c r="O931" s="7"/>
      <c r="P931" s="7"/>
      <c r="Q931" s="7"/>
      <c r="R931" s="7"/>
      <c r="S931" s="7"/>
      <c r="T931" s="7"/>
    </row>
    <row r="932" spans="1:20" s="8" customFormat="1" ht="34.5" customHeight="1" hidden="1" outlineLevel="1">
      <c r="A932" s="31" t="s">
        <v>36</v>
      </c>
      <c r="B932" s="31"/>
      <c r="C932" s="31"/>
      <c r="D932" s="31"/>
      <c r="E932" s="31"/>
      <c r="F932" s="31"/>
      <c r="G932" s="31"/>
      <c r="H932" s="17">
        <f>E934+E935+E936+E937+E938</f>
        <v>144061.72299999994</v>
      </c>
      <c r="I932" s="7"/>
      <c r="N932" s="7"/>
      <c r="O932" s="7"/>
      <c r="P932" s="7"/>
      <c r="Q932" s="7"/>
      <c r="R932" s="7"/>
      <c r="S932" s="7"/>
      <c r="T932" s="7"/>
    </row>
    <row r="933" spans="1:20" s="8" customFormat="1" ht="15" hidden="1" outlineLevel="1">
      <c r="A933" s="31" t="s">
        <v>20</v>
      </c>
      <c r="B933" s="31"/>
      <c r="C933" s="14"/>
      <c r="D933" s="14"/>
      <c r="E933" s="14"/>
      <c r="F933" s="14"/>
      <c r="G933" s="14"/>
      <c r="H933" s="23"/>
      <c r="I933" s="7"/>
      <c r="N933" s="7"/>
      <c r="O933" s="7"/>
      <c r="P933" s="7"/>
      <c r="Q933" s="7"/>
      <c r="R933" s="7"/>
      <c r="S933" s="7"/>
      <c r="T933" s="7"/>
    </row>
    <row r="934" spans="1:20" s="8" customFormat="1" ht="15.75" customHeight="1" hidden="1" outlineLevel="1">
      <c r="A934" s="30" t="s">
        <v>37</v>
      </c>
      <c r="B934" s="30"/>
      <c r="C934" s="30"/>
      <c r="D934" s="30"/>
      <c r="E934" s="17">
        <v>7427.691000000002</v>
      </c>
      <c r="F934" s="7"/>
      <c r="I934" s="7"/>
      <c r="N934" s="7"/>
      <c r="O934" s="7"/>
      <c r="P934" s="7"/>
      <c r="Q934" s="7"/>
      <c r="R934" s="7"/>
      <c r="S934" s="7"/>
      <c r="T934" s="7"/>
    </row>
    <row r="935" spans="1:20" s="8" customFormat="1" ht="15.75" customHeight="1" hidden="1" outlineLevel="1">
      <c r="A935" s="30" t="s">
        <v>38</v>
      </c>
      <c r="B935" s="30"/>
      <c r="C935" s="30"/>
      <c r="D935" s="30"/>
      <c r="E935" s="21">
        <v>105090.72299999993</v>
      </c>
      <c r="F935" s="7"/>
      <c r="I935" s="7"/>
      <c r="N935" s="7"/>
      <c r="O935" s="7"/>
      <c r="P935" s="7"/>
      <c r="Q935" s="7"/>
      <c r="R935" s="7"/>
      <c r="S935" s="7"/>
      <c r="T935" s="7"/>
    </row>
    <row r="936" spans="1:20" s="8" customFormat="1" ht="15.75" customHeight="1" hidden="1" outlineLevel="1">
      <c r="A936" s="30" t="s">
        <v>39</v>
      </c>
      <c r="B936" s="30"/>
      <c r="C936" s="30"/>
      <c r="D936" s="30"/>
      <c r="E936" s="21">
        <v>31543.308999999997</v>
      </c>
      <c r="F936" s="7"/>
      <c r="I936" s="7"/>
      <c r="N936" s="7"/>
      <c r="O936" s="7"/>
      <c r="P936" s="7"/>
      <c r="Q936" s="7"/>
      <c r="R936" s="7"/>
      <c r="S936" s="7"/>
      <c r="T936" s="7"/>
    </row>
    <row r="937" spans="1:20" s="8" customFormat="1" ht="15.75" customHeight="1" hidden="1" outlineLevel="1">
      <c r="A937" s="30" t="s">
        <v>40</v>
      </c>
      <c r="B937" s="30"/>
      <c r="C937" s="30"/>
      <c r="D937" s="30"/>
      <c r="E937" s="22">
        <v>0</v>
      </c>
      <c r="F937" s="7"/>
      <c r="I937" s="7"/>
      <c r="N937" s="7"/>
      <c r="O937" s="7"/>
      <c r="P937" s="7"/>
      <c r="Q937" s="7"/>
      <c r="R937" s="7"/>
      <c r="S937" s="7"/>
      <c r="T937" s="7"/>
    </row>
    <row r="938" spans="1:20" s="8" customFormat="1" ht="15.75" customHeight="1" hidden="1" outlineLevel="1">
      <c r="A938" s="30" t="s">
        <v>41</v>
      </c>
      <c r="B938" s="30"/>
      <c r="C938" s="30"/>
      <c r="D938" s="30"/>
      <c r="E938" s="22">
        <v>0</v>
      </c>
      <c r="F938" s="7"/>
      <c r="I938" s="7"/>
      <c r="N938" s="7"/>
      <c r="O938" s="7"/>
      <c r="P938" s="7"/>
      <c r="Q938" s="7"/>
      <c r="R938" s="7"/>
      <c r="S938" s="7"/>
      <c r="T938" s="7"/>
    </row>
    <row r="939" spans="1:20" s="8" customFormat="1" ht="31.5" customHeight="1" hidden="1" outlineLevel="1">
      <c r="A939" s="31" t="s">
        <v>42</v>
      </c>
      <c r="B939" s="31"/>
      <c r="C939" s="31"/>
      <c r="D939" s="31"/>
      <c r="E939" s="31"/>
      <c r="F939" s="31"/>
      <c r="G939" s="31"/>
      <c r="H939" s="17">
        <v>129429.8</v>
      </c>
      <c r="I939" s="7"/>
      <c r="N939" s="7"/>
      <c r="O939" s="7"/>
      <c r="P939" s="7"/>
      <c r="Q939" s="7"/>
      <c r="R939" s="7"/>
      <c r="S939" s="7"/>
      <c r="T939" s="7"/>
    </row>
    <row r="940" spans="1:20" s="8" customFormat="1" ht="34.5" customHeight="1" hidden="1" outlineLevel="1">
      <c r="A940" s="31" t="s">
        <v>43</v>
      </c>
      <c r="B940" s="31"/>
      <c r="C940" s="31"/>
      <c r="D940" s="31"/>
      <c r="E940" s="31"/>
      <c r="F940" s="31"/>
      <c r="G940" s="31"/>
      <c r="H940" s="12">
        <v>4.01</v>
      </c>
      <c r="I940" s="7"/>
      <c r="N940" s="7"/>
      <c r="O940" s="7"/>
      <c r="P940" s="7"/>
      <c r="Q940" s="7"/>
      <c r="R940" s="7"/>
      <c r="S940" s="7"/>
      <c r="T940" s="7"/>
    </row>
    <row r="941" ht="15" hidden="1" outlineLevel="1"/>
    <row r="942" spans="1:20" s="8" customFormat="1" ht="15" hidden="1" outlineLevel="1">
      <c r="A942" s="36" t="s">
        <v>79</v>
      </c>
      <c r="B942" s="36"/>
      <c r="C942" s="36"/>
      <c r="D942" s="36"/>
      <c r="E942" s="36"/>
      <c r="F942" s="36"/>
      <c r="G942" s="36"/>
      <c r="H942" s="36"/>
      <c r="I942" s="7"/>
      <c r="N942" s="7"/>
      <c r="O942" s="7"/>
      <c r="P942" s="7"/>
      <c r="Q942" s="7"/>
      <c r="R942" s="7"/>
      <c r="S942" s="7"/>
      <c r="T942" s="7"/>
    </row>
    <row r="943" spans="1:20" s="8" customFormat="1" ht="40.5" customHeight="1" hidden="1" outlineLevel="1">
      <c r="A943" s="35" t="s">
        <v>11</v>
      </c>
      <c r="B943" s="35"/>
      <c r="C943" s="35"/>
      <c r="D943" s="35"/>
      <c r="E943" s="35"/>
      <c r="F943" s="35"/>
      <c r="G943" s="35"/>
      <c r="H943" s="12">
        <f>ROUND(H946+H947*H948+H978,2)</f>
        <v>2173.44</v>
      </c>
      <c r="I943" s="7"/>
      <c r="N943" s="7"/>
      <c r="O943" s="7"/>
      <c r="P943" s="7"/>
      <c r="Q943" s="7"/>
      <c r="R943" s="7"/>
      <c r="S943" s="7"/>
      <c r="T943" s="7"/>
    </row>
    <row r="944" spans="1:20" s="8" customFormat="1" ht="15" hidden="1" outlineLevel="1">
      <c r="A944" s="7"/>
      <c r="B944" s="7"/>
      <c r="C944" s="13"/>
      <c r="D944" s="13"/>
      <c r="E944" s="13"/>
      <c r="F944" s="7"/>
      <c r="G944" s="4"/>
      <c r="H944" s="7"/>
      <c r="I944" s="7"/>
      <c r="N944" s="7"/>
      <c r="O944" s="7"/>
      <c r="P944" s="7"/>
      <c r="Q944" s="7"/>
      <c r="R944" s="7"/>
      <c r="S944" s="7"/>
      <c r="T944" s="7"/>
    </row>
    <row r="945" spans="1:20" s="8" customFormat="1" ht="33.75" customHeight="1" hidden="1" outlineLevel="1">
      <c r="A945" s="35" t="s">
        <v>12</v>
      </c>
      <c r="B945" s="35"/>
      <c r="C945" s="35"/>
      <c r="D945" s="35"/>
      <c r="E945" s="35"/>
      <c r="F945" s="35"/>
      <c r="G945" s="35"/>
      <c r="H945" s="35"/>
      <c r="I945" s="7"/>
      <c r="N945" s="7"/>
      <c r="O945" s="7"/>
      <c r="P945" s="7"/>
      <c r="Q945" s="7"/>
      <c r="R945" s="7"/>
      <c r="S945" s="7"/>
      <c r="T945" s="7"/>
    </row>
    <row r="946" spans="1:20" s="8" customFormat="1" ht="21.75" customHeight="1" hidden="1" outlineLevel="1">
      <c r="A946" s="34" t="s">
        <v>13</v>
      </c>
      <c r="B946" s="34"/>
      <c r="C946" s="34"/>
      <c r="D946" s="34"/>
      <c r="E946" s="34"/>
      <c r="F946" s="34"/>
      <c r="G946" s="34"/>
      <c r="H946" s="12">
        <v>1067.43</v>
      </c>
      <c r="I946" s="7"/>
      <c r="N946" s="7"/>
      <c r="O946" s="7"/>
      <c r="P946" s="7"/>
      <c r="Q946" s="7"/>
      <c r="R946" s="7"/>
      <c r="S946" s="7"/>
      <c r="T946" s="7"/>
    </row>
    <row r="947" spans="1:20" s="8" customFormat="1" ht="25.5" customHeight="1" hidden="1" outlineLevel="1">
      <c r="A947" s="34" t="s">
        <v>14</v>
      </c>
      <c r="B947" s="34"/>
      <c r="C947" s="34"/>
      <c r="D947" s="34"/>
      <c r="E947" s="34"/>
      <c r="F947" s="34"/>
      <c r="G947" s="34"/>
      <c r="H947" s="12">
        <v>776114.05</v>
      </c>
      <c r="I947" s="7"/>
      <c r="N947" s="7"/>
      <c r="O947" s="7"/>
      <c r="P947" s="7"/>
      <c r="Q947" s="7"/>
      <c r="R947" s="7"/>
      <c r="S947" s="7"/>
      <c r="T947" s="7"/>
    </row>
    <row r="948" spans="1:20" s="8" customFormat="1" ht="35.25" customHeight="1" hidden="1" outlineLevel="1">
      <c r="A948" s="34" t="s">
        <v>15</v>
      </c>
      <c r="B948" s="34"/>
      <c r="C948" s="34"/>
      <c r="D948" s="34"/>
      <c r="E948" s="34"/>
      <c r="F948" s="34"/>
      <c r="G948" s="34"/>
      <c r="H948" s="15">
        <f>(H949+H950-(H951+H958))/(H968+H969-(H970+H977))</f>
        <v>0.0014250549902062497</v>
      </c>
      <c r="I948" s="7"/>
      <c r="K948" s="20"/>
      <c r="L948" s="20"/>
      <c r="N948" s="7"/>
      <c r="O948" s="7"/>
      <c r="P948" s="7"/>
      <c r="Q948" s="7"/>
      <c r="R948" s="7"/>
      <c r="S948" s="7"/>
      <c r="T948" s="7"/>
    </row>
    <row r="949" spans="1:20" s="8" customFormat="1" ht="24.75" customHeight="1" hidden="1" outlineLevel="1">
      <c r="A949" s="34" t="s">
        <v>16</v>
      </c>
      <c r="B949" s="34"/>
      <c r="C949" s="34"/>
      <c r="D949" s="34"/>
      <c r="E949" s="34"/>
      <c r="F949" s="34"/>
      <c r="G949" s="34"/>
      <c r="H949" s="17">
        <v>655.633</v>
      </c>
      <c r="I949" s="7"/>
      <c r="K949" s="20"/>
      <c r="L949" s="20"/>
      <c r="N949" s="7"/>
      <c r="O949" s="7"/>
      <c r="P949" s="7"/>
      <c r="Q949" s="7"/>
      <c r="R949" s="7"/>
      <c r="S949" s="7"/>
      <c r="T949" s="7"/>
    </row>
    <row r="950" spans="1:20" s="8" customFormat="1" ht="35.25" customHeight="1" hidden="1" outlineLevel="1">
      <c r="A950" s="34" t="s">
        <v>17</v>
      </c>
      <c r="B950" s="34"/>
      <c r="C950" s="34"/>
      <c r="D950" s="34"/>
      <c r="E950" s="34"/>
      <c r="F950" s="34"/>
      <c r="G950" s="34"/>
      <c r="H950" s="17">
        <v>12.319</v>
      </c>
      <c r="I950" s="7"/>
      <c r="N950" s="7"/>
      <c r="O950" s="7"/>
      <c r="P950" s="7"/>
      <c r="Q950" s="7"/>
      <c r="R950" s="7"/>
      <c r="S950" s="7"/>
      <c r="T950" s="7"/>
    </row>
    <row r="951" spans="1:20" s="8" customFormat="1" ht="36.75" customHeight="1" hidden="1" outlineLevel="1">
      <c r="A951" s="34" t="s">
        <v>18</v>
      </c>
      <c r="B951" s="34"/>
      <c r="C951" s="34"/>
      <c r="D951" s="34"/>
      <c r="E951" s="34"/>
      <c r="F951" s="34"/>
      <c r="G951" s="34"/>
      <c r="H951" s="17">
        <f>E953+E954+E955+E956+E957</f>
        <v>236.86444106961022</v>
      </c>
      <c r="I951" s="7"/>
      <c r="N951" s="7"/>
      <c r="O951" s="7"/>
      <c r="P951" s="7"/>
      <c r="Q951" s="7"/>
      <c r="R951" s="7"/>
      <c r="S951" s="7"/>
      <c r="T951" s="7"/>
    </row>
    <row r="952" spans="1:20" s="8" customFormat="1" ht="15" hidden="1" outlineLevel="1">
      <c r="A952" s="34" t="s">
        <v>20</v>
      </c>
      <c r="B952" s="34"/>
      <c r="C952" s="14"/>
      <c r="D952" s="14"/>
      <c r="E952" s="14"/>
      <c r="F952" s="14"/>
      <c r="G952" s="14"/>
      <c r="H952" s="19"/>
      <c r="I952" s="7"/>
      <c r="N952" s="7"/>
      <c r="O952" s="7"/>
      <c r="P952" s="7"/>
      <c r="Q952" s="7"/>
      <c r="R952" s="7"/>
      <c r="S952" s="7"/>
      <c r="T952" s="7"/>
    </row>
    <row r="953" spans="1:20" s="8" customFormat="1" ht="15.75" customHeight="1" hidden="1" outlineLevel="1">
      <c r="A953" s="30" t="s">
        <v>21</v>
      </c>
      <c r="B953" s="30"/>
      <c r="C953" s="30"/>
      <c r="D953" s="30"/>
      <c r="E953" s="17">
        <v>18.047127969610134</v>
      </c>
      <c r="F953" s="7"/>
      <c r="I953" s="7"/>
      <c r="N953" s="7"/>
      <c r="O953" s="7"/>
      <c r="P953" s="7"/>
      <c r="Q953" s="7"/>
      <c r="R953" s="7"/>
      <c r="S953" s="7"/>
      <c r="T953" s="7"/>
    </row>
    <row r="954" spans="1:20" s="8" customFormat="1" ht="15.75" customHeight="1" hidden="1" outlineLevel="1">
      <c r="A954" s="30" t="s">
        <v>22</v>
      </c>
      <c r="B954" s="30"/>
      <c r="C954" s="30"/>
      <c r="D954" s="30"/>
      <c r="E954" s="21">
        <v>174.0381846000001</v>
      </c>
      <c r="F954" s="7"/>
      <c r="I954" s="7"/>
      <c r="N954" s="7"/>
      <c r="O954" s="7"/>
      <c r="P954" s="7"/>
      <c r="Q954" s="7"/>
      <c r="R954" s="7"/>
      <c r="S954" s="7"/>
      <c r="T954" s="7"/>
    </row>
    <row r="955" spans="1:20" s="8" customFormat="1" ht="15.75" customHeight="1" hidden="1" outlineLevel="1">
      <c r="A955" s="30" t="s">
        <v>23</v>
      </c>
      <c r="B955" s="30"/>
      <c r="C955" s="30"/>
      <c r="D955" s="30"/>
      <c r="E955" s="21">
        <v>44.77912849999998</v>
      </c>
      <c r="F955" s="7"/>
      <c r="I955" s="7"/>
      <c r="N955" s="7"/>
      <c r="O955" s="7"/>
      <c r="P955" s="7"/>
      <c r="Q955" s="7"/>
      <c r="R955" s="7"/>
      <c r="S955" s="7"/>
      <c r="T955" s="7"/>
    </row>
    <row r="956" spans="1:20" s="8" customFormat="1" ht="15.75" customHeight="1" hidden="1" outlineLevel="1">
      <c r="A956" s="30" t="s">
        <v>24</v>
      </c>
      <c r="B956" s="30"/>
      <c r="C956" s="30"/>
      <c r="D956" s="30"/>
      <c r="E956" s="22">
        <v>0</v>
      </c>
      <c r="F956" s="7"/>
      <c r="I956" s="7"/>
      <c r="N956" s="7"/>
      <c r="O956" s="7"/>
      <c r="P956" s="7"/>
      <c r="Q956" s="7"/>
      <c r="R956" s="7"/>
      <c r="S956" s="7"/>
      <c r="T956" s="7"/>
    </row>
    <row r="957" spans="1:20" s="8" customFormat="1" ht="15.75" customHeight="1" hidden="1" outlineLevel="1">
      <c r="A957" s="30" t="s">
        <v>25</v>
      </c>
      <c r="B957" s="30"/>
      <c r="C957" s="30"/>
      <c r="D957" s="30"/>
      <c r="E957" s="22">
        <v>0</v>
      </c>
      <c r="F957" s="7"/>
      <c r="I957" s="7"/>
      <c r="N957" s="7"/>
      <c r="O957" s="7"/>
      <c r="P957" s="7"/>
      <c r="Q957" s="7"/>
      <c r="R957" s="7"/>
      <c r="S957" s="7"/>
      <c r="T957" s="7"/>
    </row>
    <row r="958" spans="1:20" s="8" customFormat="1" ht="24" customHeight="1" hidden="1" outlineLevel="1">
      <c r="A958" s="31" t="s">
        <v>26</v>
      </c>
      <c r="B958" s="31"/>
      <c r="C958" s="31"/>
      <c r="D958" s="31"/>
      <c r="E958" s="31"/>
      <c r="F958" s="31"/>
      <c r="G958" s="31"/>
      <c r="H958" s="17">
        <v>242.2353</v>
      </c>
      <c r="I958" s="7"/>
      <c r="N958" s="7"/>
      <c r="O958" s="7"/>
      <c r="P958" s="7"/>
      <c r="Q958" s="7"/>
      <c r="R958" s="7"/>
      <c r="S958" s="7"/>
      <c r="T958" s="7"/>
    </row>
    <row r="959" spans="1:20" s="8" customFormat="1" ht="33" customHeight="1" hidden="1" outlineLevel="1">
      <c r="A959" s="31" t="s">
        <v>27</v>
      </c>
      <c r="B959" s="31"/>
      <c r="C959" s="31"/>
      <c r="D959" s="31"/>
      <c r="E959" s="31"/>
      <c r="F959" s="31"/>
      <c r="G959" s="31"/>
      <c r="H959" s="21">
        <f>D961+D965</f>
        <v>8006.4050000000025</v>
      </c>
      <c r="I959" s="7"/>
      <c r="N959" s="7"/>
      <c r="O959" s="7"/>
      <c r="P959" s="7"/>
      <c r="Q959" s="7"/>
      <c r="R959" s="7"/>
      <c r="S959" s="7"/>
      <c r="T959" s="7"/>
    </row>
    <row r="960" spans="1:20" s="8" customFormat="1" ht="15" hidden="1" outlineLevel="1">
      <c r="A960" s="31" t="s">
        <v>20</v>
      </c>
      <c r="B960" s="31"/>
      <c r="C960" s="14"/>
      <c r="D960" s="14"/>
      <c r="E960" s="14"/>
      <c r="F960" s="14"/>
      <c r="G960" s="14"/>
      <c r="H960" s="23"/>
      <c r="I960" s="7"/>
      <c r="N960" s="7"/>
      <c r="O960" s="7"/>
      <c r="P960" s="7"/>
      <c r="Q960" s="7"/>
      <c r="R960" s="7"/>
      <c r="S960" s="7"/>
      <c r="T960" s="7"/>
    </row>
    <row r="961" spans="1:20" s="8" customFormat="1" ht="15.75" customHeight="1" hidden="1" outlineLevel="1">
      <c r="A961" s="33" t="s">
        <v>28</v>
      </c>
      <c r="B961" s="33"/>
      <c r="C961" s="33"/>
      <c r="D961" s="17">
        <f>D962+D963+D964</f>
        <v>1.762</v>
      </c>
      <c r="E961" s="7"/>
      <c r="I961" s="7"/>
      <c r="N961" s="7"/>
      <c r="O961" s="7"/>
      <c r="P961" s="7"/>
      <c r="Q961" s="7"/>
      <c r="R961" s="7"/>
      <c r="S961" s="7"/>
      <c r="T961" s="7"/>
    </row>
    <row r="962" spans="1:8" ht="15.75" customHeight="1" hidden="1" outlineLevel="1">
      <c r="A962" s="32" t="s">
        <v>29</v>
      </c>
      <c r="B962" s="32"/>
      <c r="C962" s="32"/>
      <c r="D962" s="17">
        <v>0</v>
      </c>
      <c r="E962" s="7"/>
      <c r="F962" s="8"/>
      <c r="G962" s="8"/>
      <c r="H962" s="8"/>
    </row>
    <row r="963" spans="1:8" ht="15.75" customHeight="1" hidden="1" outlineLevel="1">
      <c r="A963" s="32" t="s">
        <v>30</v>
      </c>
      <c r="B963" s="32"/>
      <c r="C963" s="32"/>
      <c r="D963" s="17">
        <v>1.11</v>
      </c>
      <c r="E963" s="7"/>
      <c r="F963" s="8"/>
      <c r="G963" s="8"/>
      <c r="H963" s="8"/>
    </row>
    <row r="964" spans="1:8" ht="15.75" customHeight="1" hidden="1" outlineLevel="1">
      <c r="A964" s="32" t="s">
        <v>31</v>
      </c>
      <c r="B964" s="32"/>
      <c r="C964" s="32"/>
      <c r="D964" s="17">
        <v>0.652</v>
      </c>
      <c r="E964" s="7"/>
      <c r="F964" s="8"/>
      <c r="G964" s="8"/>
      <c r="H964" s="8"/>
    </row>
    <row r="965" spans="1:8" ht="15.75" customHeight="1" hidden="1" outlineLevel="1">
      <c r="A965" s="33" t="s">
        <v>32</v>
      </c>
      <c r="B965" s="33"/>
      <c r="C965" s="33"/>
      <c r="D965" s="17">
        <f>D966+D967</f>
        <v>8004.643000000003</v>
      </c>
      <c r="E965" s="7"/>
      <c r="F965" s="8"/>
      <c r="G965" s="8"/>
      <c r="H965" s="8"/>
    </row>
    <row r="966" spans="1:8" ht="15.75" customHeight="1" hidden="1" outlineLevel="1">
      <c r="A966" s="32" t="s">
        <v>29</v>
      </c>
      <c r="B966" s="32"/>
      <c r="C966" s="32"/>
      <c r="D966" s="17">
        <v>2713.758999999998</v>
      </c>
      <c r="E966" s="7"/>
      <c r="F966" s="8"/>
      <c r="G966" s="8"/>
      <c r="H966" s="8"/>
    </row>
    <row r="967" spans="1:8" ht="15.75" customHeight="1" hidden="1" outlineLevel="1">
      <c r="A967" s="32" t="s">
        <v>31</v>
      </c>
      <c r="B967" s="32"/>
      <c r="C967" s="32"/>
      <c r="D967" s="17">
        <v>5290.884000000005</v>
      </c>
      <c r="E967" s="7"/>
      <c r="F967" s="8"/>
      <c r="G967" s="8"/>
      <c r="H967" s="8"/>
    </row>
    <row r="968" spans="1:8" ht="35.25" customHeight="1" hidden="1" outlineLevel="1">
      <c r="A968" s="31" t="s">
        <v>33</v>
      </c>
      <c r="B968" s="31"/>
      <c r="C968" s="31"/>
      <c r="D968" s="31"/>
      <c r="E968" s="31"/>
      <c r="F968" s="31"/>
      <c r="G968" s="31"/>
      <c r="H968" s="17">
        <v>398091.372</v>
      </c>
    </row>
    <row r="969" spans="1:8" ht="34.5" customHeight="1" hidden="1" outlineLevel="1">
      <c r="A969" s="31" t="s">
        <v>55</v>
      </c>
      <c r="B969" s="31"/>
      <c r="C969" s="31"/>
      <c r="D969" s="31"/>
      <c r="E969" s="31"/>
      <c r="F969" s="31"/>
      <c r="G969" s="31"/>
      <c r="H969" s="17">
        <v>8569.720000000001</v>
      </c>
    </row>
    <row r="970" spans="1:8" ht="34.5" customHeight="1" hidden="1" outlineLevel="1">
      <c r="A970" s="31" t="s">
        <v>36</v>
      </c>
      <c r="B970" s="31"/>
      <c r="C970" s="31"/>
      <c r="D970" s="31"/>
      <c r="E970" s="31"/>
      <c r="F970" s="31"/>
      <c r="G970" s="31"/>
      <c r="H970" s="17">
        <f>E972+E973+E974+E975+E976</f>
        <v>137881.00500000003</v>
      </c>
    </row>
    <row r="971" spans="1:8" ht="15" hidden="1" outlineLevel="1">
      <c r="A971" s="31" t="s">
        <v>20</v>
      </c>
      <c r="B971" s="31"/>
      <c r="C971" s="14"/>
      <c r="D971" s="14"/>
      <c r="E971" s="14"/>
      <c r="F971" s="14"/>
      <c r="G971" s="14"/>
      <c r="H971" s="23"/>
    </row>
    <row r="972" spans="1:8" ht="15.75" customHeight="1" hidden="1" outlineLevel="1">
      <c r="A972" s="30" t="s">
        <v>37</v>
      </c>
      <c r="B972" s="30"/>
      <c r="C972" s="30"/>
      <c r="D972" s="30"/>
      <c r="E972" s="17">
        <v>8006.4050000000025</v>
      </c>
      <c r="G972" s="8"/>
      <c r="H972" s="8"/>
    </row>
    <row r="973" spans="1:8" ht="15.75" customHeight="1" hidden="1" outlineLevel="1">
      <c r="A973" s="30" t="s">
        <v>38</v>
      </c>
      <c r="B973" s="30"/>
      <c r="C973" s="30"/>
      <c r="D973" s="30"/>
      <c r="E973" s="21">
        <v>99443.18300000003</v>
      </c>
      <c r="G973" s="8"/>
      <c r="H973" s="8"/>
    </row>
    <row r="974" spans="1:8" ht="15.75" customHeight="1" hidden="1" outlineLevel="1">
      <c r="A974" s="30" t="s">
        <v>39</v>
      </c>
      <c r="B974" s="30"/>
      <c r="C974" s="30"/>
      <c r="D974" s="30"/>
      <c r="E974" s="21">
        <v>30431.41699999999</v>
      </c>
      <c r="G974" s="8"/>
      <c r="H974" s="8"/>
    </row>
    <row r="975" spans="1:8" ht="15.75" customHeight="1" hidden="1" outlineLevel="1">
      <c r="A975" s="30" t="s">
        <v>40</v>
      </c>
      <c r="B975" s="30"/>
      <c r="C975" s="30"/>
      <c r="D975" s="30"/>
      <c r="E975" s="22">
        <v>0</v>
      </c>
      <c r="G975" s="8"/>
      <c r="H975" s="8"/>
    </row>
    <row r="976" spans="1:8" ht="15.75" customHeight="1" hidden="1" outlineLevel="1">
      <c r="A976" s="30" t="s">
        <v>41</v>
      </c>
      <c r="B976" s="30"/>
      <c r="C976" s="30"/>
      <c r="D976" s="30"/>
      <c r="E976" s="22">
        <v>0</v>
      </c>
      <c r="G976" s="8"/>
      <c r="H976" s="8"/>
    </row>
    <row r="977" spans="1:8" ht="31.5" customHeight="1" hidden="1" outlineLevel="1">
      <c r="A977" s="31" t="s">
        <v>42</v>
      </c>
      <c r="B977" s="31"/>
      <c r="C977" s="31"/>
      <c r="D977" s="31"/>
      <c r="E977" s="31"/>
      <c r="F977" s="31"/>
      <c r="G977" s="31"/>
      <c r="H977" s="17">
        <v>136257.3</v>
      </c>
    </row>
    <row r="978" spans="1:20" s="8" customFormat="1" ht="34.5" customHeight="1" hidden="1" outlineLevel="1">
      <c r="A978" s="31" t="s">
        <v>43</v>
      </c>
      <c r="B978" s="31"/>
      <c r="C978" s="31"/>
      <c r="D978" s="31"/>
      <c r="E978" s="31"/>
      <c r="F978" s="31"/>
      <c r="G978" s="31"/>
      <c r="H978" s="12">
        <v>0</v>
      </c>
      <c r="I978" s="7"/>
      <c r="N978" s="7"/>
      <c r="O978" s="7"/>
      <c r="P978" s="7"/>
      <c r="Q978" s="7"/>
      <c r="R978" s="7"/>
      <c r="S978" s="7"/>
      <c r="T978" s="7"/>
    </row>
    <row r="979" ht="15" hidden="1" outlineLevel="1"/>
    <row r="980" spans="1:20" s="8" customFormat="1" ht="15" hidden="1" outlineLevel="1">
      <c r="A980" s="36" t="s">
        <v>80</v>
      </c>
      <c r="B980" s="36"/>
      <c r="C980" s="36"/>
      <c r="D980" s="36"/>
      <c r="E980" s="36"/>
      <c r="F980" s="36"/>
      <c r="G980" s="36"/>
      <c r="H980" s="36"/>
      <c r="I980" s="7"/>
      <c r="N980" s="7"/>
      <c r="O980" s="7"/>
      <c r="P980" s="7"/>
      <c r="Q980" s="7"/>
      <c r="R980" s="7"/>
      <c r="S980" s="7"/>
      <c r="T980" s="7"/>
    </row>
    <row r="981" spans="1:20" s="8" customFormat="1" ht="40.5" customHeight="1" hidden="1" outlineLevel="1">
      <c r="A981" s="35" t="s">
        <v>11</v>
      </c>
      <c r="B981" s="35"/>
      <c r="C981" s="35"/>
      <c r="D981" s="35"/>
      <c r="E981" s="35"/>
      <c r="F981" s="35"/>
      <c r="G981" s="35"/>
      <c r="H981" s="12">
        <f>ROUND(H984+H985*H986+H1016,2)</f>
        <v>2422.45</v>
      </c>
      <c r="I981" s="7"/>
      <c r="N981" s="7"/>
      <c r="O981" s="7"/>
      <c r="P981" s="7"/>
      <c r="Q981" s="7"/>
      <c r="R981" s="7"/>
      <c r="S981" s="7"/>
      <c r="T981" s="7"/>
    </row>
    <row r="982" spans="1:20" s="8" customFormat="1" ht="15" hidden="1" outlineLevel="1">
      <c r="A982" s="7"/>
      <c r="B982" s="7"/>
      <c r="C982" s="13"/>
      <c r="D982" s="13"/>
      <c r="E982" s="13"/>
      <c r="F982" s="7"/>
      <c r="G982" s="4"/>
      <c r="H982" s="7"/>
      <c r="I982" s="7"/>
      <c r="N982" s="7"/>
      <c r="O982" s="7"/>
      <c r="P982" s="7"/>
      <c r="Q982" s="7"/>
      <c r="R982" s="7"/>
      <c r="S982" s="7"/>
      <c r="T982" s="7"/>
    </row>
    <row r="983" spans="1:20" s="8" customFormat="1" ht="33.75" customHeight="1" hidden="1" outlineLevel="1">
      <c r="A983" s="35" t="s">
        <v>12</v>
      </c>
      <c r="B983" s="35"/>
      <c r="C983" s="35"/>
      <c r="D983" s="35"/>
      <c r="E983" s="35"/>
      <c r="F983" s="35"/>
      <c r="G983" s="35"/>
      <c r="H983" s="35"/>
      <c r="I983" s="7"/>
      <c r="N983" s="7"/>
      <c r="O983" s="7"/>
      <c r="P983" s="7"/>
      <c r="Q983" s="7"/>
      <c r="R983" s="7"/>
      <c r="S983" s="7"/>
      <c r="T983" s="7"/>
    </row>
    <row r="984" spans="1:20" s="8" customFormat="1" ht="21.75" customHeight="1" hidden="1" outlineLevel="1">
      <c r="A984" s="34" t="s">
        <v>13</v>
      </c>
      <c r="B984" s="34"/>
      <c r="C984" s="34"/>
      <c r="D984" s="34"/>
      <c r="E984" s="34"/>
      <c r="F984" s="34"/>
      <c r="G984" s="34"/>
      <c r="H984" s="12">
        <v>1123.29</v>
      </c>
      <c r="I984" s="7"/>
      <c r="N984" s="7"/>
      <c r="O984" s="7"/>
      <c r="P984" s="7"/>
      <c r="Q984" s="7"/>
      <c r="R984" s="7"/>
      <c r="S984" s="7"/>
      <c r="T984" s="7"/>
    </row>
    <row r="985" spans="1:20" s="8" customFormat="1" ht="25.5" customHeight="1" hidden="1" outlineLevel="1">
      <c r="A985" s="34" t="s">
        <v>14</v>
      </c>
      <c r="B985" s="34"/>
      <c r="C985" s="34"/>
      <c r="D985" s="34"/>
      <c r="E985" s="34"/>
      <c r="F985" s="34"/>
      <c r="G985" s="34"/>
      <c r="H985" s="12">
        <v>805208.92</v>
      </c>
      <c r="I985" s="7"/>
      <c r="N985" s="7"/>
      <c r="O985" s="7"/>
      <c r="P985" s="7"/>
      <c r="Q985" s="7"/>
      <c r="R985" s="7"/>
      <c r="S985" s="7"/>
      <c r="T985" s="7"/>
    </row>
    <row r="986" spans="1:20" s="8" customFormat="1" ht="35.25" customHeight="1" hidden="1" outlineLevel="1">
      <c r="A986" s="34" t="s">
        <v>15</v>
      </c>
      <c r="B986" s="34"/>
      <c r="C986" s="34"/>
      <c r="D986" s="34"/>
      <c r="E986" s="34"/>
      <c r="F986" s="34"/>
      <c r="G986" s="34"/>
      <c r="H986" s="15">
        <f>(H987+H988-(H989+H996))/(H1006+H1007-(H1008+H1015))</f>
        <v>0.0016135056968819286</v>
      </c>
      <c r="I986" s="7"/>
      <c r="K986" s="20"/>
      <c r="L986" s="20"/>
      <c r="N986" s="7"/>
      <c r="O986" s="7"/>
      <c r="P986" s="7"/>
      <c r="Q986" s="7"/>
      <c r="R986" s="7"/>
      <c r="S986" s="7"/>
      <c r="T986" s="7"/>
    </row>
    <row r="987" spans="1:20" s="8" customFormat="1" ht="24.75" customHeight="1" hidden="1" outlineLevel="1">
      <c r="A987" s="34" t="s">
        <v>16</v>
      </c>
      <c r="B987" s="34"/>
      <c r="C987" s="34"/>
      <c r="D987" s="34"/>
      <c r="E987" s="34"/>
      <c r="F987" s="34"/>
      <c r="G987" s="34"/>
      <c r="H987" s="17">
        <v>771.073</v>
      </c>
      <c r="I987" s="7"/>
      <c r="K987" s="20"/>
      <c r="L987" s="20"/>
      <c r="N987" s="7"/>
      <c r="O987" s="7"/>
      <c r="P987" s="7"/>
      <c r="Q987" s="7"/>
      <c r="R987" s="7"/>
      <c r="S987" s="7"/>
      <c r="T987" s="7"/>
    </row>
    <row r="988" spans="1:20" s="8" customFormat="1" ht="35.25" customHeight="1" hidden="1" outlineLevel="1">
      <c r="A988" s="34" t="s">
        <v>17</v>
      </c>
      <c r="B988" s="34"/>
      <c r="C988" s="34"/>
      <c r="D988" s="34"/>
      <c r="E988" s="34"/>
      <c r="F988" s="34"/>
      <c r="G988" s="34"/>
      <c r="H988" s="17">
        <v>14.106</v>
      </c>
      <c r="I988" s="7"/>
      <c r="N988" s="7"/>
      <c r="O988" s="7"/>
      <c r="P988" s="7"/>
      <c r="Q988" s="7"/>
      <c r="R988" s="7"/>
      <c r="S988" s="7"/>
      <c r="T988" s="7"/>
    </row>
    <row r="989" spans="1:20" s="8" customFormat="1" ht="36.75" customHeight="1" hidden="1" outlineLevel="1">
      <c r="A989" s="34" t="s">
        <v>18</v>
      </c>
      <c r="B989" s="34"/>
      <c r="C989" s="34"/>
      <c r="D989" s="34"/>
      <c r="E989" s="34"/>
      <c r="F989" s="34"/>
      <c r="G989" s="34"/>
      <c r="H989" s="17">
        <f>E991+E992+E993+E994+E995</f>
        <v>241.180101269246</v>
      </c>
      <c r="I989" s="7"/>
      <c r="N989" s="7"/>
      <c r="O989" s="7"/>
      <c r="P989" s="7"/>
      <c r="Q989" s="7"/>
      <c r="R989" s="7"/>
      <c r="S989" s="7"/>
      <c r="T989" s="7"/>
    </row>
    <row r="990" spans="1:20" s="8" customFormat="1" ht="15" hidden="1" outlineLevel="1">
      <c r="A990" s="34" t="s">
        <v>20</v>
      </c>
      <c r="B990" s="34"/>
      <c r="C990" s="14"/>
      <c r="D990" s="14"/>
      <c r="E990" s="14"/>
      <c r="F990" s="14"/>
      <c r="G990" s="14"/>
      <c r="H990" s="19"/>
      <c r="I990" s="7"/>
      <c r="N990" s="7"/>
      <c r="O990" s="7"/>
      <c r="P990" s="7"/>
      <c r="Q990" s="7"/>
      <c r="R990" s="7"/>
      <c r="S990" s="7"/>
      <c r="T990" s="7"/>
    </row>
    <row r="991" spans="1:20" s="8" customFormat="1" ht="15.75" customHeight="1" hidden="1" outlineLevel="1">
      <c r="A991" s="30" t="s">
        <v>21</v>
      </c>
      <c r="B991" s="30"/>
      <c r="C991" s="30"/>
      <c r="D991" s="30"/>
      <c r="E991" s="17">
        <v>20.83217296924601</v>
      </c>
      <c r="F991" s="7"/>
      <c r="I991" s="7"/>
      <c r="N991" s="7"/>
      <c r="O991" s="7"/>
      <c r="P991" s="7"/>
      <c r="Q991" s="7"/>
      <c r="R991" s="7"/>
      <c r="S991" s="7"/>
      <c r="T991" s="7"/>
    </row>
    <row r="992" spans="1:20" s="8" customFormat="1" ht="15.75" customHeight="1" hidden="1" outlineLevel="1">
      <c r="A992" s="30" t="s">
        <v>22</v>
      </c>
      <c r="B992" s="30"/>
      <c r="C992" s="30"/>
      <c r="D992" s="30"/>
      <c r="E992" s="21">
        <v>175.1308039</v>
      </c>
      <c r="F992" s="7"/>
      <c r="I992" s="7"/>
      <c r="N992" s="7"/>
      <c r="O992" s="7"/>
      <c r="P992" s="7"/>
      <c r="Q992" s="7"/>
      <c r="R992" s="7"/>
      <c r="S992" s="7"/>
      <c r="T992" s="7"/>
    </row>
    <row r="993" spans="1:20" s="8" customFormat="1" ht="15.75" customHeight="1" hidden="1" outlineLevel="1">
      <c r="A993" s="30" t="s">
        <v>23</v>
      </c>
      <c r="B993" s="30"/>
      <c r="C993" s="30"/>
      <c r="D993" s="30"/>
      <c r="E993" s="21">
        <v>45.21712439999999</v>
      </c>
      <c r="F993" s="7"/>
      <c r="I993" s="7"/>
      <c r="N993" s="7"/>
      <c r="O993" s="7"/>
      <c r="P993" s="7"/>
      <c r="Q993" s="7"/>
      <c r="R993" s="7"/>
      <c r="S993" s="7"/>
      <c r="T993" s="7"/>
    </row>
    <row r="994" spans="1:8" ht="15.75" customHeight="1" hidden="1" outlineLevel="1">
      <c r="A994" s="30" t="s">
        <v>24</v>
      </c>
      <c r="B994" s="30"/>
      <c r="C994" s="30"/>
      <c r="D994" s="30"/>
      <c r="E994" s="22">
        <v>0</v>
      </c>
      <c r="G994" s="8"/>
      <c r="H994" s="8"/>
    </row>
    <row r="995" spans="1:8" ht="15.75" customHeight="1" hidden="1" outlineLevel="1">
      <c r="A995" s="30" t="s">
        <v>25</v>
      </c>
      <c r="B995" s="30"/>
      <c r="C995" s="30"/>
      <c r="D995" s="30"/>
      <c r="E995" s="22">
        <v>0</v>
      </c>
      <c r="G995" s="8"/>
      <c r="H995" s="8"/>
    </row>
    <row r="996" spans="1:8" ht="24" customHeight="1" hidden="1" outlineLevel="1">
      <c r="A996" s="31" t="s">
        <v>26</v>
      </c>
      <c r="B996" s="31"/>
      <c r="C996" s="31"/>
      <c r="D996" s="31"/>
      <c r="E996" s="31"/>
      <c r="F996" s="31"/>
      <c r="G996" s="31"/>
      <c r="H996" s="17">
        <v>283.8463</v>
      </c>
    </row>
    <row r="997" spans="1:8" ht="33" customHeight="1" hidden="1" outlineLevel="1">
      <c r="A997" s="31" t="s">
        <v>27</v>
      </c>
      <c r="B997" s="31"/>
      <c r="C997" s="31"/>
      <c r="D997" s="31"/>
      <c r="E997" s="31"/>
      <c r="F997" s="31"/>
      <c r="G997" s="31"/>
      <c r="H997" s="21">
        <f>D999+D1003</f>
        <v>8806.235</v>
      </c>
    </row>
    <row r="998" spans="1:8" ht="15" hidden="1" outlineLevel="1">
      <c r="A998" s="31" t="s">
        <v>20</v>
      </c>
      <c r="B998" s="31"/>
      <c r="C998" s="14"/>
      <c r="D998" s="14"/>
      <c r="E998" s="14"/>
      <c r="F998" s="14"/>
      <c r="G998" s="14"/>
      <c r="H998" s="23"/>
    </row>
    <row r="999" spans="1:8" ht="15.75" customHeight="1" hidden="1" outlineLevel="1">
      <c r="A999" s="33" t="s">
        <v>28</v>
      </c>
      <c r="B999" s="33"/>
      <c r="C999" s="33"/>
      <c r="D999" s="17">
        <f>D1000+D1001+D1002</f>
        <v>5.7940000000000005</v>
      </c>
      <c r="E999" s="7"/>
      <c r="F999" s="8"/>
      <c r="G999" s="8"/>
      <c r="H999" s="8"/>
    </row>
    <row r="1000" spans="1:8" ht="15.75" customHeight="1" hidden="1" outlineLevel="1">
      <c r="A1000" s="32" t="s">
        <v>29</v>
      </c>
      <c r="B1000" s="32"/>
      <c r="C1000" s="32"/>
      <c r="D1000" s="17">
        <v>2.311</v>
      </c>
      <c r="E1000" s="7"/>
      <c r="F1000" s="8"/>
      <c r="G1000" s="8"/>
      <c r="H1000" s="8"/>
    </row>
    <row r="1001" spans="1:8" ht="15.75" customHeight="1" hidden="1" outlineLevel="1">
      <c r="A1001" s="32" t="s">
        <v>30</v>
      </c>
      <c r="B1001" s="32"/>
      <c r="C1001" s="32"/>
      <c r="D1001" s="17">
        <v>2.165</v>
      </c>
      <c r="E1001" s="7"/>
      <c r="F1001" s="8"/>
      <c r="G1001" s="8"/>
      <c r="H1001" s="8"/>
    </row>
    <row r="1002" spans="1:8" ht="15.75" customHeight="1" hidden="1" outlineLevel="1">
      <c r="A1002" s="32" t="s">
        <v>31</v>
      </c>
      <c r="B1002" s="32"/>
      <c r="C1002" s="32"/>
      <c r="D1002" s="17">
        <v>1.318</v>
      </c>
      <c r="E1002" s="7"/>
      <c r="F1002" s="8"/>
      <c r="G1002" s="8"/>
      <c r="H1002" s="8"/>
    </row>
    <row r="1003" spans="1:8" ht="15.75" customHeight="1" hidden="1" outlineLevel="1">
      <c r="A1003" s="33" t="s">
        <v>32</v>
      </c>
      <c r="B1003" s="33"/>
      <c r="C1003" s="33"/>
      <c r="D1003" s="17">
        <f>D1004+D1005</f>
        <v>8800.441</v>
      </c>
      <c r="E1003" s="7"/>
      <c r="F1003" s="8"/>
      <c r="G1003" s="8"/>
      <c r="H1003" s="8"/>
    </row>
    <row r="1004" spans="1:8" ht="15.75" customHeight="1" hidden="1" outlineLevel="1">
      <c r="A1004" s="32" t="s">
        <v>29</v>
      </c>
      <c r="B1004" s="32"/>
      <c r="C1004" s="32"/>
      <c r="D1004" s="17">
        <v>2966.446000000003</v>
      </c>
      <c r="E1004" s="7"/>
      <c r="F1004" s="8"/>
      <c r="G1004" s="8"/>
      <c r="H1004" s="8"/>
    </row>
    <row r="1005" spans="1:8" ht="15.75" customHeight="1" hidden="1" outlineLevel="1">
      <c r="A1005" s="32" t="s">
        <v>31</v>
      </c>
      <c r="B1005" s="32"/>
      <c r="C1005" s="32"/>
      <c r="D1005" s="17">
        <v>5833.994999999997</v>
      </c>
      <c r="E1005" s="7"/>
      <c r="F1005" s="8"/>
      <c r="G1005" s="8"/>
      <c r="H1005" s="8"/>
    </row>
    <row r="1006" spans="1:8" ht="35.25" customHeight="1" hidden="1" outlineLevel="1">
      <c r="A1006" s="31" t="s">
        <v>33</v>
      </c>
      <c r="B1006" s="31"/>
      <c r="C1006" s="31"/>
      <c r="D1006" s="31"/>
      <c r="E1006" s="31"/>
      <c r="F1006" s="31"/>
      <c r="G1006" s="31"/>
      <c r="H1006" s="17">
        <v>450775.437</v>
      </c>
    </row>
    <row r="1007" spans="1:8" ht="34.5" customHeight="1" hidden="1" outlineLevel="1">
      <c r="A1007" s="31" t="s">
        <v>55</v>
      </c>
      <c r="B1007" s="31"/>
      <c r="C1007" s="31"/>
      <c r="D1007" s="31"/>
      <c r="E1007" s="31"/>
      <c r="F1007" s="31"/>
      <c r="G1007" s="31"/>
      <c r="H1007" s="17">
        <v>10492.550000000001</v>
      </c>
    </row>
    <row r="1008" spans="1:8" ht="34.5" customHeight="1" hidden="1" outlineLevel="1">
      <c r="A1008" s="31" t="s">
        <v>36</v>
      </c>
      <c r="B1008" s="31"/>
      <c r="C1008" s="31"/>
      <c r="D1008" s="31"/>
      <c r="E1008" s="31"/>
      <c r="F1008" s="31"/>
      <c r="G1008" s="31"/>
      <c r="H1008" s="17">
        <f>E1010+E1011+E1012+E1013+E1014</f>
        <v>140370.10200000007</v>
      </c>
    </row>
    <row r="1009" spans="1:8" ht="15" hidden="1" outlineLevel="1">
      <c r="A1009" s="31" t="s">
        <v>20</v>
      </c>
      <c r="B1009" s="31"/>
      <c r="C1009" s="14"/>
      <c r="D1009" s="14"/>
      <c r="E1009" s="14"/>
      <c r="F1009" s="14"/>
      <c r="G1009" s="14"/>
      <c r="H1009" s="23"/>
    </row>
    <row r="1010" spans="1:20" s="8" customFormat="1" ht="15.75" customHeight="1" hidden="1" outlineLevel="1">
      <c r="A1010" s="30" t="s">
        <v>37</v>
      </c>
      <c r="B1010" s="30"/>
      <c r="C1010" s="30"/>
      <c r="D1010" s="30"/>
      <c r="E1010" s="17">
        <v>8806.235</v>
      </c>
      <c r="F1010" s="7"/>
      <c r="I1010" s="7"/>
      <c r="N1010" s="7"/>
      <c r="O1010" s="7"/>
      <c r="P1010" s="7"/>
      <c r="Q1010" s="7"/>
      <c r="R1010" s="7"/>
      <c r="S1010" s="7"/>
      <c r="T1010" s="7"/>
    </row>
    <row r="1011" spans="1:20" s="8" customFormat="1" ht="15.75" customHeight="1" hidden="1" outlineLevel="1">
      <c r="A1011" s="30" t="s">
        <v>38</v>
      </c>
      <c r="B1011" s="30"/>
      <c r="C1011" s="30"/>
      <c r="D1011" s="30"/>
      <c r="E1011" s="21">
        <v>101051.22200000005</v>
      </c>
      <c r="F1011" s="7"/>
      <c r="I1011" s="7"/>
      <c r="N1011" s="7"/>
      <c r="O1011" s="7"/>
      <c r="P1011" s="7"/>
      <c r="Q1011" s="7"/>
      <c r="R1011" s="7"/>
      <c r="S1011" s="7"/>
      <c r="T1011" s="7"/>
    </row>
    <row r="1012" spans="1:20" s="8" customFormat="1" ht="15.75" customHeight="1" hidden="1" outlineLevel="1">
      <c r="A1012" s="30" t="s">
        <v>39</v>
      </c>
      <c r="B1012" s="30"/>
      <c r="C1012" s="30"/>
      <c r="D1012" s="30"/>
      <c r="E1012" s="21">
        <v>30512.64500000002</v>
      </c>
      <c r="F1012" s="7"/>
      <c r="I1012" s="7"/>
      <c r="N1012" s="7"/>
      <c r="O1012" s="7"/>
      <c r="P1012" s="7"/>
      <c r="Q1012" s="7"/>
      <c r="R1012" s="7"/>
      <c r="S1012" s="7"/>
      <c r="T1012" s="7"/>
    </row>
    <row r="1013" spans="1:20" s="8" customFormat="1" ht="15.75" customHeight="1" hidden="1" outlineLevel="1">
      <c r="A1013" s="30" t="s">
        <v>40</v>
      </c>
      <c r="B1013" s="30"/>
      <c r="C1013" s="30"/>
      <c r="D1013" s="30"/>
      <c r="E1013" s="22">
        <v>0</v>
      </c>
      <c r="F1013" s="7"/>
      <c r="I1013" s="7"/>
      <c r="N1013" s="7"/>
      <c r="O1013" s="7"/>
      <c r="P1013" s="7"/>
      <c r="Q1013" s="7"/>
      <c r="R1013" s="7"/>
      <c r="S1013" s="7"/>
      <c r="T1013" s="7"/>
    </row>
    <row r="1014" spans="1:20" s="8" customFormat="1" ht="15.75" customHeight="1" hidden="1" outlineLevel="1">
      <c r="A1014" s="30" t="s">
        <v>41</v>
      </c>
      <c r="B1014" s="30"/>
      <c r="C1014" s="30"/>
      <c r="D1014" s="30"/>
      <c r="E1014" s="22">
        <v>0</v>
      </c>
      <c r="F1014" s="7"/>
      <c r="I1014" s="7"/>
      <c r="N1014" s="7"/>
      <c r="O1014" s="7"/>
      <c r="P1014" s="7"/>
      <c r="Q1014" s="7"/>
      <c r="R1014" s="7"/>
      <c r="S1014" s="7"/>
      <c r="T1014" s="7"/>
    </row>
    <row r="1015" spans="1:20" s="8" customFormat="1" ht="31.5" customHeight="1" hidden="1" outlineLevel="1">
      <c r="A1015" s="31" t="s">
        <v>42</v>
      </c>
      <c r="B1015" s="31"/>
      <c r="C1015" s="31"/>
      <c r="D1015" s="31"/>
      <c r="E1015" s="31"/>
      <c r="F1015" s="31"/>
      <c r="G1015" s="31"/>
      <c r="H1015" s="17">
        <v>159663.5</v>
      </c>
      <c r="I1015" s="7"/>
      <c r="N1015" s="7"/>
      <c r="O1015" s="7"/>
      <c r="P1015" s="7"/>
      <c r="Q1015" s="7"/>
      <c r="R1015" s="7"/>
      <c r="S1015" s="7"/>
      <c r="T1015" s="7"/>
    </row>
    <row r="1016" spans="1:20" s="8" customFormat="1" ht="34.5" customHeight="1" hidden="1" outlineLevel="1">
      <c r="A1016" s="31" t="s">
        <v>43</v>
      </c>
      <c r="B1016" s="31"/>
      <c r="C1016" s="31"/>
      <c r="D1016" s="31"/>
      <c r="E1016" s="31"/>
      <c r="F1016" s="31"/>
      <c r="G1016" s="31"/>
      <c r="H1016" s="12">
        <v>-0.05</v>
      </c>
      <c r="I1016" s="7"/>
      <c r="N1016" s="7"/>
      <c r="O1016" s="7"/>
      <c r="P1016" s="7"/>
      <c r="Q1016" s="7"/>
      <c r="R1016" s="7"/>
      <c r="S1016" s="7"/>
      <c r="T1016" s="7"/>
    </row>
    <row r="1017" ht="15" hidden="1" outlineLevel="1"/>
    <row r="1018" spans="1:20" s="8" customFormat="1" ht="15" hidden="1" outlineLevel="1">
      <c r="A1018" s="36" t="s">
        <v>81</v>
      </c>
      <c r="B1018" s="36"/>
      <c r="C1018" s="36"/>
      <c r="D1018" s="36"/>
      <c r="E1018" s="36"/>
      <c r="F1018" s="36"/>
      <c r="G1018" s="36"/>
      <c r="H1018" s="36"/>
      <c r="I1018" s="7"/>
      <c r="N1018" s="7"/>
      <c r="O1018" s="7"/>
      <c r="P1018" s="7"/>
      <c r="Q1018" s="7"/>
      <c r="R1018" s="7"/>
      <c r="S1018" s="7"/>
      <c r="T1018" s="7"/>
    </row>
    <row r="1019" spans="1:20" s="8" customFormat="1" ht="40.5" customHeight="1" hidden="1" outlineLevel="1">
      <c r="A1019" s="35" t="s">
        <v>11</v>
      </c>
      <c r="B1019" s="35"/>
      <c r="C1019" s="35"/>
      <c r="D1019" s="35"/>
      <c r="E1019" s="35"/>
      <c r="F1019" s="35"/>
      <c r="G1019" s="35"/>
      <c r="H1019" s="12">
        <f>ROUND(H1022+H1023*H1024+H1054,2)</f>
        <v>2317.41</v>
      </c>
      <c r="I1019" s="7"/>
      <c r="N1019" s="7"/>
      <c r="O1019" s="7"/>
      <c r="P1019" s="7"/>
      <c r="Q1019" s="7"/>
      <c r="R1019" s="7"/>
      <c r="S1019" s="7"/>
      <c r="T1019" s="7"/>
    </row>
    <row r="1020" spans="1:20" s="8" customFormat="1" ht="15" hidden="1" outlineLevel="1">
      <c r="A1020" s="7"/>
      <c r="B1020" s="7"/>
      <c r="C1020" s="13"/>
      <c r="D1020" s="13"/>
      <c r="E1020" s="13"/>
      <c r="F1020" s="7"/>
      <c r="G1020" s="4"/>
      <c r="H1020" s="7"/>
      <c r="I1020" s="7"/>
      <c r="N1020" s="7"/>
      <c r="O1020" s="7"/>
      <c r="P1020" s="7"/>
      <c r="Q1020" s="7"/>
      <c r="R1020" s="7"/>
      <c r="S1020" s="7"/>
      <c r="T1020" s="7"/>
    </row>
    <row r="1021" spans="1:20" s="8" customFormat="1" ht="33.75" customHeight="1" hidden="1" outlineLevel="1">
      <c r="A1021" s="35" t="s">
        <v>12</v>
      </c>
      <c r="B1021" s="35"/>
      <c r="C1021" s="35"/>
      <c r="D1021" s="35"/>
      <c r="E1021" s="35"/>
      <c r="F1021" s="35"/>
      <c r="G1021" s="35"/>
      <c r="H1021" s="35"/>
      <c r="I1021" s="7"/>
      <c r="N1021" s="7"/>
      <c r="O1021" s="7"/>
      <c r="P1021" s="7"/>
      <c r="Q1021" s="7"/>
      <c r="R1021" s="7"/>
      <c r="S1021" s="7"/>
      <c r="T1021" s="7"/>
    </row>
    <row r="1022" spans="1:20" s="8" customFormat="1" ht="21.75" customHeight="1" hidden="1" outlineLevel="1">
      <c r="A1022" s="34" t="s">
        <v>13</v>
      </c>
      <c r="B1022" s="34"/>
      <c r="C1022" s="34"/>
      <c r="D1022" s="34"/>
      <c r="E1022" s="34"/>
      <c r="F1022" s="34"/>
      <c r="G1022" s="34"/>
      <c r="H1022" s="12">
        <v>1090.2</v>
      </c>
      <c r="I1022" s="7"/>
      <c r="N1022" s="7"/>
      <c r="O1022" s="7"/>
      <c r="P1022" s="7"/>
      <c r="Q1022" s="7"/>
      <c r="R1022" s="7"/>
      <c r="S1022" s="7"/>
      <c r="T1022" s="7"/>
    </row>
    <row r="1023" spans="1:20" s="8" customFormat="1" ht="25.5" customHeight="1" hidden="1" outlineLevel="1">
      <c r="A1023" s="34" t="s">
        <v>14</v>
      </c>
      <c r="B1023" s="34"/>
      <c r="C1023" s="34"/>
      <c r="D1023" s="34"/>
      <c r="E1023" s="34"/>
      <c r="F1023" s="34"/>
      <c r="G1023" s="34"/>
      <c r="H1023" s="12">
        <v>839829.13</v>
      </c>
      <c r="I1023" s="7"/>
      <c r="N1023" s="7"/>
      <c r="O1023" s="7"/>
      <c r="P1023" s="7"/>
      <c r="Q1023" s="7"/>
      <c r="R1023" s="7"/>
      <c r="S1023" s="7"/>
      <c r="T1023" s="7"/>
    </row>
    <row r="1024" spans="1:20" s="8" customFormat="1" ht="35.25" customHeight="1" hidden="1" outlineLevel="1">
      <c r="A1024" s="34" t="s">
        <v>15</v>
      </c>
      <c r="B1024" s="34"/>
      <c r="C1024" s="34"/>
      <c r="D1024" s="34"/>
      <c r="E1024" s="34"/>
      <c r="F1024" s="34"/>
      <c r="G1024" s="34"/>
      <c r="H1024" s="15">
        <f>(H1025+H1026-(H1027+H1034))/(H1044+H1045-(H1046+H1053))</f>
        <v>0.0014612567685543586</v>
      </c>
      <c r="I1024" s="7"/>
      <c r="K1024" s="20"/>
      <c r="L1024" s="20"/>
      <c r="N1024" s="7"/>
      <c r="O1024" s="7"/>
      <c r="P1024" s="7"/>
      <c r="Q1024" s="7"/>
      <c r="R1024" s="7"/>
      <c r="S1024" s="7"/>
      <c r="T1024" s="7"/>
    </row>
    <row r="1025" spans="1:20" s="8" customFormat="1" ht="24.75" customHeight="1" hidden="1" outlineLevel="1">
      <c r="A1025" s="34" t="s">
        <v>16</v>
      </c>
      <c r="B1025" s="34"/>
      <c r="C1025" s="34"/>
      <c r="D1025" s="34"/>
      <c r="E1025" s="34"/>
      <c r="F1025" s="34"/>
      <c r="G1025" s="34"/>
      <c r="H1025" s="17">
        <v>789.789</v>
      </c>
      <c r="I1025" s="7"/>
      <c r="K1025" s="20"/>
      <c r="L1025" s="20"/>
      <c r="N1025" s="7"/>
      <c r="O1025" s="7"/>
      <c r="P1025" s="7"/>
      <c r="Q1025" s="7"/>
      <c r="R1025" s="7"/>
      <c r="S1025" s="7"/>
      <c r="T1025" s="7"/>
    </row>
    <row r="1026" spans="1:8" ht="35.25" customHeight="1" hidden="1" outlineLevel="1">
      <c r="A1026" s="34" t="s">
        <v>17</v>
      </c>
      <c r="B1026" s="34"/>
      <c r="C1026" s="34"/>
      <c r="D1026" s="34"/>
      <c r="E1026" s="34"/>
      <c r="F1026" s="34"/>
      <c r="G1026" s="34"/>
      <c r="H1026" s="17">
        <v>27.667</v>
      </c>
    </row>
    <row r="1027" spans="1:8" ht="36.75" customHeight="1" hidden="1" outlineLevel="1">
      <c r="A1027" s="34" t="s">
        <v>18</v>
      </c>
      <c r="B1027" s="34"/>
      <c r="C1027" s="34"/>
      <c r="D1027" s="34"/>
      <c r="E1027" s="34"/>
      <c r="F1027" s="34"/>
      <c r="G1027" s="34"/>
      <c r="H1027" s="17">
        <f>E1029+E1030+E1031+E1032+E1033</f>
        <v>266.7329198043635</v>
      </c>
    </row>
    <row r="1028" spans="1:8" ht="15" hidden="1" outlineLevel="1">
      <c r="A1028" s="34" t="s">
        <v>20</v>
      </c>
      <c r="B1028" s="34"/>
      <c r="C1028" s="14"/>
      <c r="D1028" s="14"/>
      <c r="E1028" s="14"/>
      <c r="F1028" s="14"/>
      <c r="G1028" s="14"/>
      <c r="H1028" s="19"/>
    </row>
    <row r="1029" spans="1:8" ht="15.75" customHeight="1" hidden="1" outlineLevel="1">
      <c r="A1029" s="30" t="s">
        <v>21</v>
      </c>
      <c r="B1029" s="30"/>
      <c r="C1029" s="30"/>
      <c r="D1029" s="30"/>
      <c r="E1029" s="17">
        <v>23.14061020436357</v>
      </c>
      <c r="G1029" s="8"/>
      <c r="H1029" s="8"/>
    </row>
    <row r="1030" spans="1:8" ht="15.75" customHeight="1" hidden="1" outlineLevel="1">
      <c r="A1030" s="30" t="s">
        <v>22</v>
      </c>
      <c r="B1030" s="30"/>
      <c r="C1030" s="30"/>
      <c r="D1030" s="30"/>
      <c r="E1030" s="21">
        <v>192.39277179999993</v>
      </c>
      <c r="G1030" s="8"/>
      <c r="H1030" s="8"/>
    </row>
    <row r="1031" spans="1:8" ht="15.75" customHeight="1" hidden="1" outlineLevel="1">
      <c r="A1031" s="30" t="s">
        <v>23</v>
      </c>
      <c r="B1031" s="30"/>
      <c r="C1031" s="30"/>
      <c r="D1031" s="30"/>
      <c r="E1031" s="21">
        <v>51.19953780000002</v>
      </c>
      <c r="G1031" s="8"/>
      <c r="H1031" s="8"/>
    </row>
    <row r="1032" spans="1:8" ht="15.75" customHeight="1" hidden="1" outlineLevel="1">
      <c r="A1032" s="30" t="s">
        <v>24</v>
      </c>
      <c r="B1032" s="30"/>
      <c r="C1032" s="30"/>
      <c r="D1032" s="30"/>
      <c r="E1032" s="22">
        <v>0</v>
      </c>
      <c r="G1032" s="8"/>
      <c r="H1032" s="8"/>
    </row>
    <row r="1033" spans="1:8" ht="15.75" customHeight="1" hidden="1" outlineLevel="1">
      <c r="A1033" s="30" t="s">
        <v>25</v>
      </c>
      <c r="B1033" s="30"/>
      <c r="C1033" s="30"/>
      <c r="D1033" s="30"/>
      <c r="E1033" s="22">
        <v>0</v>
      </c>
      <c r="G1033" s="8"/>
      <c r="H1033" s="8"/>
    </row>
    <row r="1034" spans="1:8" ht="24" customHeight="1" hidden="1" outlineLevel="1">
      <c r="A1034" s="31" t="s">
        <v>26</v>
      </c>
      <c r="B1034" s="31"/>
      <c r="C1034" s="31"/>
      <c r="D1034" s="31"/>
      <c r="E1034" s="31"/>
      <c r="F1034" s="31"/>
      <c r="G1034" s="31"/>
      <c r="H1034" s="17">
        <v>297.0131</v>
      </c>
    </row>
    <row r="1035" spans="1:8" ht="33" customHeight="1" hidden="1" outlineLevel="1">
      <c r="A1035" s="31" t="s">
        <v>27</v>
      </c>
      <c r="B1035" s="31"/>
      <c r="C1035" s="31"/>
      <c r="D1035" s="31"/>
      <c r="E1035" s="31"/>
      <c r="F1035" s="31"/>
      <c r="G1035" s="31"/>
      <c r="H1035" s="21">
        <f>D1037+D1041</f>
        <v>9795.072000000004</v>
      </c>
    </row>
    <row r="1036" spans="1:8" ht="15" hidden="1" outlineLevel="1">
      <c r="A1036" s="31" t="s">
        <v>20</v>
      </c>
      <c r="B1036" s="31"/>
      <c r="C1036" s="14"/>
      <c r="D1036" s="14"/>
      <c r="E1036" s="14"/>
      <c r="F1036" s="14"/>
      <c r="G1036" s="14"/>
      <c r="H1036" s="23"/>
    </row>
    <row r="1037" spans="1:8" ht="15.75" customHeight="1" hidden="1" outlineLevel="1">
      <c r="A1037" s="33" t="s">
        <v>28</v>
      </c>
      <c r="B1037" s="33"/>
      <c r="C1037" s="33"/>
      <c r="D1037" s="17">
        <f>D1038+D1039+D1040</f>
        <v>1.955</v>
      </c>
      <c r="E1037" s="7"/>
      <c r="F1037" s="8"/>
      <c r="G1037" s="8"/>
      <c r="H1037" s="8"/>
    </row>
    <row r="1038" spans="1:8" ht="15.75" customHeight="1" hidden="1" outlineLevel="1">
      <c r="A1038" s="32" t="s">
        <v>29</v>
      </c>
      <c r="B1038" s="32"/>
      <c r="C1038" s="32"/>
      <c r="D1038" s="17">
        <v>0.483</v>
      </c>
      <c r="E1038" s="7"/>
      <c r="F1038" s="8"/>
      <c r="G1038" s="8"/>
      <c r="H1038" s="8"/>
    </row>
    <row r="1039" spans="1:8" ht="15.75" customHeight="1" hidden="1" outlineLevel="1">
      <c r="A1039" s="32" t="s">
        <v>30</v>
      </c>
      <c r="B1039" s="32"/>
      <c r="C1039" s="32"/>
      <c r="D1039" s="17">
        <v>0.894</v>
      </c>
      <c r="E1039" s="7"/>
      <c r="F1039" s="8"/>
      <c r="G1039" s="8"/>
      <c r="H1039" s="8"/>
    </row>
    <row r="1040" spans="1:8" ht="15.75" customHeight="1" hidden="1" outlineLevel="1">
      <c r="A1040" s="32" t="s">
        <v>31</v>
      </c>
      <c r="B1040" s="32"/>
      <c r="C1040" s="32"/>
      <c r="D1040" s="17">
        <v>0.578</v>
      </c>
      <c r="E1040" s="7"/>
      <c r="F1040" s="8"/>
      <c r="G1040" s="8"/>
      <c r="H1040" s="8"/>
    </row>
    <row r="1041" spans="1:8" ht="15.75" customHeight="1" hidden="1" outlineLevel="1">
      <c r="A1041" s="33" t="s">
        <v>32</v>
      </c>
      <c r="B1041" s="33"/>
      <c r="C1041" s="33"/>
      <c r="D1041" s="17">
        <f>D1042+D1043</f>
        <v>9793.117000000004</v>
      </c>
      <c r="E1041" s="7"/>
      <c r="F1041" s="8"/>
      <c r="G1041" s="8"/>
      <c r="H1041" s="8"/>
    </row>
    <row r="1042" spans="1:20" s="8" customFormat="1" ht="15.75" customHeight="1" hidden="1" outlineLevel="1">
      <c r="A1042" s="32" t="s">
        <v>29</v>
      </c>
      <c r="B1042" s="32"/>
      <c r="C1042" s="32"/>
      <c r="D1042" s="17">
        <v>3301.823000000002</v>
      </c>
      <c r="E1042" s="7"/>
      <c r="I1042" s="7"/>
      <c r="N1042" s="7"/>
      <c r="O1042" s="7"/>
      <c r="P1042" s="7"/>
      <c r="Q1042" s="7"/>
      <c r="R1042" s="7"/>
      <c r="S1042" s="7"/>
      <c r="T1042" s="7"/>
    </row>
    <row r="1043" spans="1:20" s="8" customFormat="1" ht="15.75" customHeight="1" hidden="1" outlineLevel="1">
      <c r="A1043" s="32" t="s">
        <v>31</v>
      </c>
      <c r="B1043" s="32"/>
      <c r="C1043" s="32"/>
      <c r="D1043" s="17">
        <v>6491.294000000002</v>
      </c>
      <c r="E1043" s="7"/>
      <c r="I1043" s="7"/>
      <c r="N1043" s="7"/>
      <c r="O1043" s="7"/>
      <c r="P1043" s="7"/>
      <c r="Q1043" s="7"/>
      <c r="R1043" s="7"/>
      <c r="S1043" s="7"/>
      <c r="T1043" s="7"/>
    </row>
    <row r="1044" spans="1:20" s="8" customFormat="1" ht="35.25" customHeight="1" hidden="1" outlineLevel="1">
      <c r="A1044" s="31" t="s">
        <v>33</v>
      </c>
      <c r="B1044" s="31"/>
      <c r="C1044" s="31"/>
      <c r="D1044" s="31"/>
      <c r="E1044" s="31"/>
      <c r="F1044" s="31"/>
      <c r="G1044" s="31"/>
      <c r="H1044" s="17">
        <v>482087.242</v>
      </c>
      <c r="I1044" s="7"/>
      <c r="N1044" s="7"/>
      <c r="O1044" s="7"/>
      <c r="P1044" s="7"/>
      <c r="Q1044" s="7"/>
      <c r="R1044" s="7"/>
      <c r="S1044" s="7"/>
      <c r="T1044" s="7"/>
    </row>
    <row r="1045" spans="1:20" s="8" customFormat="1" ht="34.5" customHeight="1" hidden="1" outlineLevel="1">
      <c r="A1045" s="31" t="s">
        <v>55</v>
      </c>
      <c r="B1045" s="31"/>
      <c r="C1045" s="31"/>
      <c r="D1045" s="31"/>
      <c r="E1045" s="31"/>
      <c r="F1045" s="31"/>
      <c r="G1045" s="31"/>
      <c r="H1045" s="17">
        <v>17659.515</v>
      </c>
      <c r="I1045" s="7"/>
      <c r="N1045" s="7"/>
      <c r="O1045" s="7"/>
      <c r="P1045" s="7"/>
      <c r="Q1045" s="7"/>
      <c r="R1045" s="7"/>
      <c r="S1045" s="7"/>
      <c r="T1045" s="7"/>
    </row>
    <row r="1046" spans="1:20" s="8" customFormat="1" ht="34.5" customHeight="1" hidden="1" outlineLevel="1">
      <c r="A1046" s="31" t="s">
        <v>36</v>
      </c>
      <c r="B1046" s="31"/>
      <c r="C1046" s="31"/>
      <c r="D1046" s="31"/>
      <c r="E1046" s="31"/>
      <c r="F1046" s="31"/>
      <c r="G1046" s="31"/>
      <c r="H1046" s="17">
        <f>E1048+E1049+E1050+E1051+E1052</f>
        <v>159052.35400000005</v>
      </c>
      <c r="I1046" s="7"/>
      <c r="N1046" s="7"/>
      <c r="O1046" s="7"/>
      <c r="P1046" s="7"/>
      <c r="Q1046" s="7"/>
      <c r="R1046" s="7"/>
      <c r="S1046" s="7"/>
      <c r="T1046" s="7"/>
    </row>
    <row r="1047" spans="1:20" s="8" customFormat="1" ht="15" hidden="1" outlineLevel="1">
      <c r="A1047" s="31" t="s">
        <v>20</v>
      </c>
      <c r="B1047" s="31"/>
      <c r="C1047" s="14"/>
      <c r="D1047" s="14"/>
      <c r="E1047" s="14"/>
      <c r="F1047" s="14"/>
      <c r="G1047" s="14"/>
      <c r="H1047" s="23"/>
      <c r="I1047" s="7"/>
      <c r="N1047" s="7"/>
      <c r="O1047" s="7"/>
      <c r="P1047" s="7"/>
      <c r="Q1047" s="7"/>
      <c r="R1047" s="7"/>
      <c r="S1047" s="7"/>
      <c r="T1047" s="7"/>
    </row>
    <row r="1048" spans="1:20" s="8" customFormat="1" ht="15.75" customHeight="1" hidden="1" outlineLevel="1">
      <c r="A1048" s="30" t="s">
        <v>37</v>
      </c>
      <c r="B1048" s="30"/>
      <c r="C1048" s="30"/>
      <c r="D1048" s="30"/>
      <c r="E1048" s="17">
        <v>9795.072000000004</v>
      </c>
      <c r="F1048" s="7"/>
      <c r="I1048" s="7"/>
      <c r="N1048" s="7"/>
      <c r="O1048" s="7"/>
      <c r="P1048" s="7"/>
      <c r="Q1048" s="7"/>
      <c r="R1048" s="7"/>
      <c r="S1048" s="7"/>
      <c r="T1048" s="7"/>
    </row>
    <row r="1049" spans="1:20" s="8" customFormat="1" ht="15.75" customHeight="1" hidden="1" outlineLevel="1">
      <c r="A1049" s="30" t="s">
        <v>38</v>
      </c>
      <c r="B1049" s="30"/>
      <c r="C1049" s="30"/>
      <c r="D1049" s="30"/>
      <c r="E1049" s="21">
        <v>114066.75700000004</v>
      </c>
      <c r="F1049" s="7"/>
      <c r="I1049" s="7"/>
      <c r="N1049" s="7"/>
      <c r="O1049" s="7"/>
      <c r="P1049" s="7"/>
      <c r="Q1049" s="7"/>
      <c r="R1049" s="7"/>
      <c r="S1049" s="7"/>
      <c r="T1049" s="7"/>
    </row>
    <row r="1050" spans="1:20" s="8" customFormat="1" ht="15.75" customHeight="1" hidden="1" outlineLevel="1">
      <c r="A1050" s="30" t="s">
        <v>39</v>
      </c>
      <c r="B1050" s="30"/>
      <c r="C1050" s="30"/>
      <c r="D1050" s="30"/>
      <c r="E1050" s="21">
        <v>35190.525000000016</v>
      </c>
      <c r="F1050" s="7"/>
      <c r="I1050" s="7"/>
      <c r="N1050" s="7"/>
      <c r="O1050" s="7"/>
      <c r="P1050" s="7"/>
      <c r="Q1050" s="7"/>
      <c r="R1050" s="7"/>
      <c r="S1050" s="7"/>
      <c r="T1050" s="7"/>
    </row>
    <row r="1051" spans="1:20" s="8" customFormat="1" ht="15.75" customHeight="1" hidden="1" outlineLevel="1">
      <c r="A1051" s="30" t="s">
        <v>40</v>
      </c>
      <c r="B1051" s="30"/>
      <c r="C1051" s="30"/>
      <c r="D1051" s="30"/>
      <c r="E1051" s="22">
        <v>0</v>
      </c>
      <c r="F1051" s="7"/>
      <c r="I1051" s="7"/>
      <c r="N1051" s="7"/>
      <c r="O1051" s="7"/>
      <c r="P1051" s="7"/>
      <c r="Q1051" s="7"/>
      <c r="R1051" s="7"/>
      <c r="S1051" s="7"/>
      <c r="T1051" s="7"/>
    </row>
    <row r="1052" spans="1:20" s="8" customFormat="1" ht="15.75" customHeight="1" hidden="1" outlineLevel="1">
      <c r="A1052" s="30" t="s">
        <v>41</v>
      </c>
      <c r="B1052" s="30"/>
      <c r="C1052" s="30"/>
      <c r="D1052" s="30"/>
      <c r="E1052" s="22">
        <v>0</v>
      </c>
      <c r="F1052" s="7"/>
      <c r="I1052" s="7"/>
      <c r="N1052" s="7"/>
      <c r="O1052" s="7"/>
      <c r="P1052" s="7"/>
      <c r="Q1052" s="7"/>
      <c r="R1052" s="7"/>
      <c r="S1052" s="7"/>
      <c r="T1052" s="7"/>
    </row>
    <row r="1053" spans="1:20" s="8" customFormat="1" ht="31.5" customHeight="1" hidden="1" outlineLevel="1">
      <c r="A1053" s="31" t="s">
        <v>42</v>
      </c>
      <c r="B1053" s="31"/>
      <c r="C1053" s="31"/>
      <c r="D1053" s="31"/>
      <c r="E1053" s="31"/>
      <c r="F1053" s="31"/>
      <c r="G1053" s="31"/>
      <c r="H1053" s="17">
        <v>167069.9</v>
      </c>
      <c r="I1053" s="7"/>
      <c r="N1053" s="7"/>
      <c r="O1053" s="7"/>
      <c r="P1053" s="7"/>
      <c r="Q1053" s="7"/>
      <c r="R1053" s="7"/>
      <c r="S1053" s="7"/>
      <c r="T1053" s="7"/>
    </row>
    <row r="1054" spans="1:20" s="8" customFormat="1" ht="34.5" customHeight="1" hidden="1" outlineLevel="1">
      <c r="A1054" s="31" t="s">
        <v>43</v>
      </c>
      <c r="B1054" s="31"/>
      <c r="C1054" s="31"/>
      <c r="D1054" s="31"/>
      <c r="E1054" s="31"/>
      <c r="F1054" s="31"/>
      <c r="G1054" s="31"/>
      <c r="H1054" s="12">
        <v>0</v>
      </c>
      <c r="I1054" s="7"/>
      <c r="N1054" s="7"/>
      <c r="O1054" s="7"/>
      <c r="P1054" s="7"/>
      <c r="Q1054" s="7"/>
      <c r="R1054" s="7"/>
      <c r="S1054" s="7"/>
      <c r="T1054" s="7"/>
    </row>
    <row r="1055" ht="15" hidden="1" outlineLevel="1"/>
    <row r="1056" spans="1:20" s="8" customFormat="1" ht="15" hidden="1" outlineLevel="1">
      <c r="A1056" s="36" t="s">
        <v>82</v>
      </c>
      <c r="B1056" s="36"/>
      <c r="C1056" s="36"/>
      <c r="D1056" s="36"/>
      <c r="E1056" s="36"/>
      <c r="F1056" s="36"/>
      <c r="G1056" s="36"/>
      <c r="H1056" s="36"/>
      <c r="I1056" s="7"/>
      <c r="N1056" s="7"/>
      <c r="O1056" s="7"/>
      <c r="P1056" s="7"/>
      <c r="Q1056" s="7"/>
      <c r="R1056" s="7"/>
      <c r="S1056" s="7"/>
      <c r="T1056" s="7"/>
    </row>
    <row r="1057" spans="1:20" s="8" customFormat="1" ht="40.5" customHeight="1" hidden="1" outlineLevel="1">
      <c r="A1057" s="35" t="s">
        <v>11</v>
      </c>
      <c r="B1057" s="35"/>
      <c r="C1057" s="35"/>
      <c r="D1057" s="35"/>
      <c r="E1057" s="35"/>
      <c r="F1057" s="35"/>
      <c r="G1057" s="35"/>
      <c r="H1057" s="12">
        <f>ROUND(H1060+H1061*H1062+H1092,2)</f>
        <v>2243.54</v>
      </c>
      <c r="I1057" s="7"/>
      <c r="N1057" s="7"/>
      <c r="O1057" s="7"/>
      <c r="P1057" s="7"/>
      <c r="Q1057" s="7"/>
      <c r="R1057" s="7"/>
      <c r="S1057" s="7"/>
      <c r="T1057" s="7"/>
    </row>
    <row r="1058" spans="1:20" s="8" customFormat="1" ht="15" hidden="1" outlineLevel="1">
      <c r="A1058" s="7"/>
      <c r="B1058" s="7"/>
      <c r="C1058" s="13"/>
      <c r="D1058" s="13"/>
      <c r="E1058" s="13"/>
      <c r="F1058" s="7"/>
      <c r="G1058" s="4"/>
      <c r="H1058" s="7"/>
      <c r="I1058" s="7"/>
      <c r="N1058" s="7"/>
      <c r="O1058" s="7"/>
      <c r="P1058" s="7"/>
      <c r="Q1058" s="7"/>
      <c r="R1058" s="7"/>
      <c r="S1058" s="7"/>
      <c r="T1058" s="7"/>
    </row>
    <row r="1059" spans="1:20" s="8" customFormat="1" ht="33.75" customHeight="1" hidden="1" outlineLevel="1">
      <c r="A1059" s="35" t="s">
        <v>12</v>
      </c>
      <c r="B1059" s="35"/>
      <c r="C1059" s="35"/>
      <c r="D1059" s="35"/>
      <c r="E1059" s="35"/>
      <c r="F1059" s="35"/>
      <c r="G1059" s="35"/>
      <c r="H1059" s="35"/>
      <c r="I1059" s="7"/>
      <c r="N1059" s="7"/>
      <c r="O1059" s="7"/>
      <c r="P1059" s="7"/>
      <c r="Q1059" s="7"/>
      <c r="R1059" s="7"/>
      <c r="S1059" s="7"/>
      <c r="T1059" s="7"/>
    </row>
    <row r="1060" spans="1:20" s="8" customFormat="1" ht="21.75" customHeight="1" hidden="1" outlineLevel="1">
      <c r="A1060" s="34" t="s">
        <v>13</v>
      </c>
      <c r="B1060" s="34"/>
      <c r="C1060" s="34"/>
      <c r="D1060" s="34"/>
      <c r="E1060" s="34"/>
      <c r="F1060" s="34"/>
      <c r="G1060" s="34"/>
      <c r="H1060" s="12">
        <v>980.17</v>
      </c>
      <c r="I1060" s="7"/>
      <c r="N1060" s="7"/>
      <c r="O1060" s="7"/>
      <c r="P1060" s="7"/>
      <c r="Q1060" s="7"/>
      <c r="R1060" s="7"/>
      <c r="S1060" s="7"/>
      <c r="T1060" s="7"/>
    </row>
    <row r="1061" spans="1:20" s="8" customFormat="1" ht="25.5" customHeight="1" hidden="1" outlineLevel="1">
      <c r="A1061" s="34" t="s">
        <v>14</v>
      </c>
      <c r="B1061" s="34"/>
      <c r="C1061" s="34"/>
      <c r="D1061" s="34"/>
      <c r="E1061" s="34"/>
      <c r="F1061" s="34"/>
      <c r="G1061" s="34"/>
      <c r="H1061" s="12">
        <v>811796.22</v>
      </c>
      <c r="I1061" s="7"/>
      <c r="N1061" s="7"/>
      <c r="O1061" s="7"/>
      <c r="P1061" s="7"/>
      <c r="Q1061" s="7"/>
      <c r="R1061" s="7"/>
      <c r="S1061" s="7"/>
      <c r="T1061" s="7"/>
    </row>
    <row r="1062" spans="1:20" s="8" customFormat="1" ht="35.25" customHeight="1" hidden="1" outlineLevel="1">
      <c r="A1062" s="34" t="s">
        <v>15</v>
      </c>
      <c r="B1062" s="34"/>
      <c r="C1062" s="34"/>
      <c r="D1062" s="34"/>
      <c r="E1062" s="34"/>
      <c r="F1062" s="34"/>
      <c r="G1062" s="34"/>
      <c r="H1062" s="15">
        <f>(H1063+H1064-(H1065+H1072))/(H1082+H1083-(H1084+H1091))</f>
        <v>0.0015561578723834494</v>
      </c>
      <c r="I1062" s="7"/>
      <c r="K1062" s="20"/>
      <c r="L1062" s="20"/>
      <c r="N1062" s="7"/>
      <c r="O1062" s="7"/>
      <c r="P1062" s="7"/>
      <c r="Q1062" s="7"/>
      <c r="R1062" s="7"/>
      <c r="S1062" s="7"/>
      <c r="T1062" s="7"/>
    </row>
    <row r="1063" spans="1:20" s="8" customFormat="1" ht="24.75" customHeight="1" hidden="1" outlineLevel="1">
      <c r="A1063" s="34" t="s">
        <v>16</v>
      </c>
      <c r="B1063" s="34"/>
      <c r="C1063" s="34"/>
      <c r="D1063" s="34"/>
      <c r="E1063" s="34"/>
      <c r="F1063" s="34"/>
      <c r="G1063" s="34"/>
      <c r="H1063" s="17">
        <v>880.297</v>
      </c>
      <c r="I1063" s="7"/>
      <c r="K1063" s="20"/>
      <c r="L1063" s="20"/>
      <c r="N1063" s="7"/>
      <c r="O1063" s="7"/>
      <c r="P1063" s="7"/>
      <c r="Q1063" s="7"/>
      <c r="R1063" s="7"/>
      <c r="S1063" s="7"/>
      <c r="T1063" s="7"/>
    </row>
    <row r="1064" spans="1:20" s="8" customFormat="1" ht="35.25" customHeight="1" hidden="1" outlineLevel="1">
      <c r="A1064" s="34" t="s">
        <v>17</v>
      </c>
      <c r="B1064" s="34"/>
      <c r="C1064" s="34"/>
      <c r="D1064" s="34"/>
      <c r="E1064" s="34"/>
      <c r="F1064" s="34"/>
      <c r="G1064" s="34"/>
      <c r="H1064" s="17">
        <v>45.661</v>
      </c>
      <c r="I1064" s="7"/>
      <c r="N1064" s="7"/>
      <c r="O1064" s="7"/>
      <c r="P1064" s="7"/>
      <c r="Q1064" s="7"/>
      <c r="R1064" s="7"/>
      <c r="S1064" s="7"/>
      <c r="T1064" s="7"/>
    </row>
    <row r="1065" spans="1:20" s="8" customFormat="1" ht="36.75" customHeight="1" hidden="1" outlineLevel="1">
      <c r="A1065" s="34" t="s">
        <v>18</v>
      </c>
      <c r="B1065" s="34"/>
      <c r="C1065" s="34"/>
      <c r="D1065" s="34"/>
      <c r="E1065" s="34"/>
      <c r="F1065" s="34"/>
      <c r="G1065" s="34"/>
      <c r="H1065" s="17">
        <f>E1067+E1068+E1069+E1070+E1071</f>
        <v>296.830419055318</v>
      </c>
      <c r="I1065" s="7"/>
      <c r="N1065" s="7"/>
      <c r="O1065" s="7"/>
      <c r="P1065" s="7"/>
      <c r="Q1065" s="7"/>
      <c r="R1065" s="7"/>
      <c r="S1065" s="7"/>
      <c r="T1065" s="7"/>
    </row>
    <row r="1066" spans="1:20" s="8" customFormat="1" ht="15" hidden="1" outlineLevel="1">
      <c r="A1066" s="34" t="s">
        <v>20</v>
      </c>
      <c r="B1066" s="34"/>
      <c r="C1066" s="14"/>
      <c r="D1066" s="14"/>
      <c r="E1066" s="14"/>
      <c r="F1066" s="14"/>
      <c r="G1066" s="14"/>
      <c r="H1066" s="19"/>
      <c r="I1066" s="7"/>
      <c r="N1066" s="7"/>
      <c r="O1066" s="7"/>
      <c r="P1066" s="7"/>
      <c r="Q1066" s="7"/>
      <c r="R1066" s="7"/>
      <c r="S1066" s="7"/>
      <c r="T1066" s="7"/>
    </row>
    <row r="1067" spans="1:20" s="8" customFormat="1" ht="15.75" customHeight="1" hidden="1" outlineLevel="1">
      <c r="A1067" s="30" t="s">
        <v>21</v>
      </c>
      <c r="B1067" s="30"/>
      <c r="C1067" s="30"/>
      <c r="D1067" s="30"/>
      <c r="E1067" s="17">
        <v>28.031806455317962</v>
      </c>
      <c r="F1067" s="7"/>
      <c r="I1067" s="7"/>
      <c r="N1067" s="7"/>
      <c r="O1067" s="7"/>
      <c r="P1067" s="7"/>
      <c r="Q1067" s="7"/>
      <c r="R1067" s="7"/>
      <c r="S1067" s="7"/>
      <c r="T1067" s="7"/>
    </row>
    <row r="1068" spans="1:20" s="8" customFormat="1" ht="15.75" customHeight="1" hidden="1" outlineLevel="1">
      <c r="A1068" s="30" t="s">
        <v>22</v>
      </c>
      <c r="B1068" s="30"/>
      <c r="C1068" s="30"/>
      <c r="D1068" s="30"/>
      <c r="E1068" s="21">
        <v>213.15490850000006</v>
      </c>
      <c r="F1068" s="7"/>
      <c r="I1068" s="7"/>
      <c r="N1068" s="7"/>
      <c r="O1068" s="7"/>
      <c r="P1068" s="7"/>
      <c r="Q1068" s="7"/>
      <c r="R1068" s="7"/>
      <c r="S1068" s="7"/>
      <c r="T1068" s="7"/>
    </row>
    <row r="1069" spans="1:20" s="8" customFormat="1" ht="15.75" customHeight="1" hidden="1" outlineLevel="1">
      <c r="A1069" s="30" t="s">
        <v>23</v>
      </c>
      <c r="B1069" s="30"/>
      <c r="C1069" s="30"/>
      <c r="D1069" s="30"/>
      <c r="E1069" s="21">
        <v>55.64370409999994</v>
      </c>
      <c r="F1069" s="7"/>
      <c r="I1069" s="7"/>
      <c r="N1069" s="7"/>
      <c r="O1069" s="7"/>
      <c r="P1069" s="7"/>
      <c r="Q1069" s="7"/>
      <c r="R1069" s="7"/>
      <c r="S1069" s="7"/>
      <c r="T1069" s="7"/>
    </row>
    <row r="1070" spans="1:20" s="8" customFormat="1" ht="15.75" customHeight="1" hidden="1" outlineLevel="1">
      <c r="A1070" s="30" t="s">
        <v>24</v>
      </c>
      <c r="B1070" s="30"/>
      <c r="C1070" s="30"/>
      <c r="D1070" s="30"/>
      <c r="E1070" s="22">
        <v>0</v>
      </c>
      <c r="F1070" s="7"/>
      <c r="I1070" s="7"/>
      <c r="N1070" s="7"/>
      <c r="O1070" s="7"/>
      <c r="P1070" s="7"/>
      <c r="Q1070" s="7"/>
      <c r="R1070" s="7"/>
      <c r="S1070" s="7"/>
      <c r="T1070" s="7"/>
    </row>
    <row r="1071" spans="1:20" s="8" customFormat="1" ht="15.75" customHeight="1" hidden="1" outlineLevel="1">
      <c r="A1071" s="30" t="s">
        <v>25</v>
      </c>
      <c r="B1071" s="30"/>
      <c r="C1071" s="30"/>
      <c r="D1071" s="30"/>
      <c r="E1071" s="22">
        <v>0</v>
      </c>
      <c r="F1071" s="7"/>
      <c r="I1071" s="7"/>
      <c r="N1071" s="7"/>
      <c r="O1071" s="7"/>
      <c r="P1071" s="7"/>
      <c r="Q1071" s="7"/>
      <c r="R1071" s="7"/>
      <c r="S1071" s="7"/>
      <c r="T1071" s="7"/>
    </row>
    <row r="1072" spans="1:20" s="8" customFormat="1" ht="24" customHeight="1" hidden="1" outlineLevel="1">
      <c r="A1072" s="31" t="s">
        <v>26</v>
      </c>
      <c r="B1072" s="31"/>
      <c r="C1072" s="31"/>
      <c r="D1072" s="31"/>
      <c r="E1072" s="31"/>
      <c r="F1072" s="31"/>
      <c r="G1072" s="31"/>
      <c r="H1072" s="17">
        <v>313.7478</v>
      </c>
      <c r="I1072" s="7"/>
      <c r="N1072" s="7"/>
      <c r="O1072" s="7"/>
      <c r="P1072" s="7"/>
      <c r="Q1072" s="7"/>
      <c r="R1072" s="7"/>
      <c r="S1072" s="7"/>
      <c r="T1072" s="7"/>
    </row>
    <row r="1073" spans="1:20" s="8" customFormat="1" ht="33" customHeight="1" hidden="1" outlineLevel="1">
      <c r="A1073" s="31" t="s">
        <v>27</v>
      </c>
      <c r="B1073" s="31"/>
      <c r="C1073" s="31"/>
      <c r="D1073" s="31"/>
      <c r="E1073" s="31"/>
      <c r="F1073" s="31"/>
      <c r="G1073" s="31"/>
      <c r="H1073" s="21">
        <f>D1075+D1079</f>
        <v>11106.751999999982</v>
      </c>
      <c r="I1073" s="7"/>
      <c r="N1073" s="7"/>
      <c r="O1073" s="7"/>
      <c r="P1073" s="7"/>
      <c r="Q1073" s="7"/>
      <c r="R1073" s="7"/>
      <c r="S1073" s="7"/>
      <c r="T1073" s="7"/>
    </row>
    <row r="1074" spans="1:8" ht="15" hidden="1" outlineLevel="1">
      <c r="A1074" s="31" t="s">
        <v>20</v>
      </c>
      <c r="B1074" s="31"/>
      <c r="C1074" s="14"/>
      <c r="D1074" s="14"/>
      <c r="E1074" s="14"/>
      <c r="F1074" s="14"/>
      <c r="G1074" s="14"/>
      <c r="H1074" s="23"/>
    </row>
    <row r="1075" spans="1:8" ht="15.75" customHeight="1" hidden="1" outlineLevel="1">
      <c r="A1075" s="33" t="s">
        <v>28</v>
      </c>
      <c r="B1075" s="33"/>
      <c r="C1075" s="33"/>
      <c r="D1075" s="17">
        <f>D1076+D1077+D1078</f>
        <v>4.619</v>
      </c>
      <c r="E1075" s="7"/>
      <c r="F1075" s="8"/>
      <c r="G1075" s="8"/>
      <c r="H1075" s="8"/>
    </row>
    <row r="1076" spans="1:8" ht="15.75" customHeight="1" hidden="1" outlineLevel="1">
      <c r="A1076" s="32" t="s">
        <v>29</v>
      </c>
      <c r="B1076" s="32"/>
      <c r="C1076" s="32"/>
      <c r="D1076" s="17">
        <v>1.317</v>
      </c>
      <c r="E1076" s="7"/>
      <c r="F1076" s="8"/>
      <c r="G1076" s="8"/>
      <c r="H1076" s="8"/>
    </row>
    <row r="1077" spans="1:8" ht="15.75" customHeight="1" hidden="1" outlineLevel="1">
      <c r="A1077" s="32" t="s">
        <v>30</v>
      </c>
      <c r="B1077" s="32"/>
      <c r="C1077" s="32"/>
      <c r="D1077" s="17">
        <v>1.934</v>
      </c>
      <c r="E1077" s="7"/>
      <c r="F1077" s="8"/>
      <c r="G1077" s="8"/>
      <c r="H1077" s="8"/>
    </row>
    <row r="1078" spans="1:8" ht="15.75" customHeight="1" hidden="1" outlineLevel="1">
      <c r="A1078" s="32" t="s">
        <v>31</v>
      </c>
      <c r="B1078" s="32"/>
      <c r="C1078" s="32"/>
      <c r="D1078" s="17">
        <v>1.368</v>
      </c>
      <c r="E1078" s="7"/>
      <c r="F1078" s="8"/>
      <c r="G1078" s="8"/>
      <c r="H1078" s="8"/>
    </row>
    <row r="1079" spans="1:8" ht="15.75" customHeight="1" hidden="1" outlineLevel="1">
      <c r="A1079" s="33" t="s">
        <v>32</v>
      </c>
      <c r="B1079" s="33"/>
      <c r="C1079" s="33"/>
      <c r="D1079" s="17">
        <f>D1080+D1081</f>
        <v>11102.132999999982</v>
      </c>
      <c r="E1079" s="7"/>
      <c r="F1079" s="8"/>
      <c r="G1079" s="8"/>
      <c r="H1079" s="8"/>
    </row>
    <row r="1080" spans="1:8" ht="15.75" customHeight="1" hidden="1" outlineLevel="1">
      <c r="A1080" s="32" t="s">
        <v>29</v>
      </c>
      <c r="B1080" s="32"/>
      <c r="C1080" s="32"/>
      <c r="D1080" s="17">
        <v>3580.0319999999974</v>
      </c>
      <c r="E1080" s="7"/>
      <c r="F1080" s="8"/>
      <c r="G1080" s="8"/>
      <c r="H1080" s="8"/>
    </row>
    <row r="1081" spans="1:8" ht="15.75" customHeight="1" hidden="1" outlineLevel="1">
      <c r="A1081" s="32" t="s">
        <v>31</v>
      </c>
      <c r="B1081" s="32"/>
      <c r="C1081" s="32"/>
      <c r="D1081" s="17">
        <v>7522.100999999984</v>
      </c>
      <c r="E1081" s="7"/>
      <c r="F1081" s="8"/>
      <c r="G1081" s="8"/>
      <c r="H1081" s="8"/>
    </row>
    <row r="1082" spans="1:8" ht="35.25" customHeight="1" hidden="1" outlineLevel="1">
      <c r="A1082" s="31" t="s">
        <v>33</v>
      </c>
      <c r="B1082" s="31"/>
      <c r="C1082" s="31"/>
      <c r="D1082" s="31"/>
      <c r="E1082" s="31"/>
      <c r="F1082" s="31"/>
      <c r="G1082" s="31"/>
      <c r="H1082" s="17">
        <v>518754.939</v>
      </c>
    </row>
    <row r="1083" spans="1:8" ht="34.5" customHeight="1" hidden="1" outlineLevel="1">
      <c r="A1083" s="31" t="s">
        <v>55</v>
      </c>
      <c r="B1083" s="31"/>
      <c r="C1083" s="31"/>
      <c r="D1083" s="31"/>
      <c r="E1083" s="31"/>
      <c r="F1083" s="31"/>
      <c r="G1083" s="31"/>
      <c r="H1083" s="17">
        <v>27016.349999999995</v>
      </c>
    </row>
    <row r="1084" spans="1:8" ht="34.5" customHeight="1" hidden="1" outlineLevel="1">
      <c r="A1084" s="31" t="s">
        <v>36</v>
      </c>
      <c r="B1084" s="31"/>
      <c r="C1084" s="31"/>
      <c r="D1084" s="31"/>
      <c r="E1084" s="31"/>
      <c r="F1084" s="31"/>
      <c r="G1084" s="31"/>
      <c r="H1084" s="17">
        <f>E1086+E1087+E1088+E1089+E1090</f>
        <v>166622.5169999999</v>
      </c>
    </row>
    <row r="1085" spans="1:8" ht="15" hidden="1" outlineLevel="1">
      <c r="A1085" s="31" t="s">
        <v>20</v>
      </c>
      <c r="B1085" s="31"/>
      <c r="C1085" s="14"/>
      <c r="D1085" s="14"/>
      <c r="E1085" s="14"/>
      <c r="F1085" s="14"/>
      <c r="G1085" s="14"/>
      <c r="H1085" s="23"/>
    </row>
    <row r="1086" spans="1:8" ht="15.75" customHeight="1" hidden="1" outlineLevel="1">
      <c r="A1086" s="30" t="s">
        <v>37</v>
      </c>
      <c r="B1086" s="30"/>
      <c r="C1086" s="30"/>
      <c r="D1086" s="30"/>
      <c r="E1086" s="17">
        <v>11106.751999999982</v>
      </c>
      <c r="G1086" s="8"/>
      <c r="H1086" s="8"/>
    </row>
    <row r="1087" spans="1:8" ht="15.75" customHeight="1" hidden="1" outlineLevel="1">
      <c r="A1087" s="30" t="s">
        <v>38</v>
      </c>
      <c r="B1087" s="30"/>
      <c r="C1087" s="30"/>
      <c r="D1087" s="30"/>
      <c r="E1087" s="21">
        <v>118983.62499999993</v>
      </c>
      <c r="G1087" s="8"/>
      <c r="H1087" s="8"/>
    </row>
    <row r="1088" spans="1:8" ht="15.75" customHeight="1" hidden="1" outlineLevel="1">
      <c r="A1088" s="30" t="s">
        <v>39</v>
      </c>
      <c r="B1088" s="30"/>
      <c r="C1088" s="30"/>
      <c r="D1088" s="30"/>
      <c r="E1088" s="21">
        <v>36532.14000000001</v>
      </c>
      <c r="G1088" s="8"/>
      <c r="H1088" s="8"/>
    </row>
    <row r="1089" spans="1:8" ht="15.75" customHeight="1" hidden="1" outlineLevel="1">
      <c r="A1089" s="30" t="s">
        <v>40</v>
      </c>
      <c r="B1089" s="30"/>
      <c r="C1089" s="30"/>
      <c r="D1089" s="30"/>
      <c r="E1089" s="22">
        <v>0</v>
      </c>
      <c r="G1089" s="8"/>
      <c r="H1089" s="8"/>
    </row>
    <row r="1090" spans="1:20" s="8" customFormat="1" ht="15.75" customHeight="1" hidden="1" outlineLevel="1">
      <c r="A1090" s="30" t="s">
        <v>41</v>
      </c>
      <c r="B1090" s="30"/>
      <c r="C1090" s="30"/>
      <c r="D1090" s="30"/>
      <c r="E1090" s="22">
        <v>0</v>
      </c>
      <c r="F1090" s="7"/>
      <c r="I1090" s="7"/>
      <c r="N1090" s="7"/>
      <c r="O1090" s="7"/>
      <c r="P1090" s="7"/>
      <c r="Q1090" s="7"/>
      <c r="R1090" s="7"/>
      <c r="S1090" s="7"/>
      <c r="T1090" s="7"/>
    </row>
    <row r="1091" spans="1:20" s="8" customFormat="1" ht="31.5" customHeight="1" hidden="1" outlineLevel="1">
      <c r="A1091" s="31" t="s">
        <v>42</v>
      </c>
      <c r="B1091" s="31"/>
      <c r="C1091" s="31"/>
      <c r="D1091" s="31"/>
      <c r="E1091" s="31"/>
      <c r="F1091" s="31"/>
      <c r="G1091" s="31"/>
      <c r="H1091" s="17">
        <v>176483.1</v>
      </c>
      <c r="I1091" s="7"/>
      <c r="N1091" s="7"/>
      <c r="O1091" s="7"/>
      <c r="P1091" s="7"/>
      <c r="Q1091" s="7"/>
      <c r="R1091" s="7"/>
      <c r="S1091" s="7"/>
      <c r="T1091" s="7"/>
    </row>
    <row r="1092" spans="1:20" s="8" customFormat="1" ht="34.5" customHeight="1" hidden="1" outlineLevel="1">
      <c r="A1092" s="31" t="s">
        <v>43</v>
      </c>
      <c r="B1092" s="31"/>
      <c r="C1092" s="31"/>
      <c r="D1092" s="31"/>
      <c r="E1092" s="31"/>
      <c r="F1092" s="31"/>
      <c r="G1092" s="31"/>
      <c r="H1092" s="12">
        <v>0.09</v>
      </c>
      <c r="I1092" s="7"/>
      <c r="N1092" s="7"/>
      <c r="O1092" s="7"/>
      <c r="P1092" s="7"/>
      <c r="Q1092" s="7"/>
      <c r="R1092" s="7"/>
      <c r="S1092" s="7"/>
      <c r="T1092" s="7"/>
    </row>
    <row r="1093" ht="15" hidden="1" outlineLevel="1"/>
    <row r="1094" spans="1:20" s="8" customFormat="1" ht="15" hidden="1" outlineLevel="1">
      <c r="A1094" s="36" t="s">
        <v>83</v>
      </c>
      <c r="B1094" s="36"/>
      <c r="C1094" s="36"/>
      <c r="D1094" s="36"/>
      <c r="E1094" s="36"/>
      <c r="F1094" s="36"/>
      <c r="G1094" s="36"/>
      <c r="H1094" s="36"/>
      <c r="I1094" s="7"/>
      <c r="N1094" s="7"/>
      <c r="O1094" s="7"/>
      <c r="P1094" s="7"/>
      <c r="Q1094" s="7"/>
      <c r="R1094" s="7"/>
      <c r="S1094" s="7"/>
      <c r="T1094" s="7"/>
    </row>
    <row r="1095" spans="1:20" s="8" customFormat="1" ht="40.5" customHeight="1" hidden="1" outlineLevel="1">
      <c r="A1095" s="35" t="s">
        <v>11</v>
      </c>
      <c r="B1095" s="35"/>
      <c r="C1095" s="35"/>
      <c r="D1095" s="35"/>
      <c r="E1095" s="35"/>
      <c r="F1095" s="35"/>
      <c r="G1095" s="35"/>
      <c r="H1095" s="12">
        <f>ROUND(H1098+H1099*H1100+H1130,2)</f>
        <v>2229.19</v>
      </c>
      <c r="I1095" s="7"/>
      <c r="N1095" s="7"/>
      <c r="O1095" s="7"/>
      <c r="P1095" s="7"/>
      <c r="Q1095" s="7"/>
      <c r="R1095" s="7"/>
      <c r="S1095" s="7"/>
      <c r="T1095" s="7"/>
    </row>
    <row r="1096" spans="1:20" s="8" customFormat="1" ht="15" hidden="1" outlineLevel="1">
      <c r="A1096" s="7"/>
      <c r="B1096" s="7"/>
      <c r="C1096" s="13"/>
      <c r="D1096" s="13"/>
      <c r="E1096" s="13"/>
      <c r="F1096" s="7"/>
      <c r="G1096" s="4"/>
      <c r="H1096" s="7"/>
      <c r="I1096" s="7"/>
      <c r="N1096" s="7"/>
      <c r="O1096" s="7"/>
      <c r="P1096" s="7"/>
      <c r="Q1096" s="7"/>
      <c r="R1096" s="7"/>
      <c r="S1096" s="7"/>
      <c r="T1096" s="7"/>
    </row>
    <row r="1097" spans="1:20" s="8" customFormat="1" ht="33.75" customHeight="1" hidden="1" outlineLevel="1">
      <c r="A1097" s="35" t="s">
        <v>12</v>
      </c>
      <c r="B1097" s="35"/>
      <c r="C1097" s="35"/>
      <c r="D1097" s="35"/>
      <c r="E1097" s="35"/>
      <c r="F1097" s="35"/>
      <c r="G1097" s="35"/>
      <c r="H1097" s="35"/>
      <c r="I1097" s="7"/>
      <c r="N1097" s="7"/>
      <c r="O1097" s="7"/>
      <c r="P1097" s="7"/>
      <c r="Q1097" s="7"/>
      <c r="R1097" s="7"/>
      <c r="S1097" s="7"/>
      <c r="T1097" s="7"/>
    </row>
    <row r="1098" spans="1:20" s="8" customFormat="1" ht="21.75" customHeight="1" hidden="1" outlineLevel="1">
      <c r="A1098" s="34" t="s">
        <v>13</v>
      </c>
      <c r="B1098" s="34"/>
      <c r="C1098" s="34"/>
      <c r="D1098" s="34"/>
      <c r="E1098" s="34"/>
      <c r="F1098" s="34"/>
      <c r="G1098" s="34"/>
      <c r="H1098" s="12">
        <v>1112.85</v>
      </c>
      <c r="I1098" s="7"/>
      <c r="N1098" s="7"/>
      <c r="O1098" s="7"/>
      <c r="P1098" s="7"/>
      <c r="Q1098" s="7"/>
      <c r="R1098" s="7"/>
      <c r="S1098" s="7"/>
      <c r="T1098" s="7"/>
    </row>
    <row r="1099" spans="1:20" s="8" customFormat="1" ht="25.5" customHeight="1" hidden="1" outlineLevel="1">
      <c r="A1099" s="34" t="s">
        <v>14</v>
      </c>
      <c r="B1099" s="34"/>
      <c r="C1099" s="34"/>
      <c r="D1099" s="34"/>
      <c r="E1099" s="34"/>
      <c r="F1099" s="34"/>
      <c r="G1099" s="34"/>
      <c r="H1099" s="12">
        <v>808721.25</v>
      </c>
      <c r="I1099" s="7"/>
      <c r="N1099" s="7"/>
      <c r="O1099" s="7"/>
      <c r="P1099" s="7"/>
      <c r="Q1099" s="7"/>
      <c r="R1099" s="7"/>
      <c r="S1099" s="7"/>
      <c r="T1099" s="7"/>
    </row>
    <row r="1100" spans="1:20" s="8" customFormat="1" ht="35.25" customHeight="1" hidden="1" outlineLevel="1">
      <c r="A1100" s="34" t="s">
        <v>15</v>
      </c>
      <c r="B1100" s="34"/>
      <c r="C1100" s="34"/>
      <c r="D1100" s="34"/>
      <c r="E1100" s="34"/>
      <c r="F1100" s="34"/>
      <c r="G1100" s="34"/>
      <c r="H1100" s="15">
        <f>(H1101+H1102-(H1103+H1110))/(H1120+H1121-(H1122+H1129))</f>
        <v>0.0013803734629290992</v>
      </c>
      <c r="I1100" s="7"/>
      <c r="K1100" s="20"/>
      <c r="L1100" s="20"/>
      <c r="N1100" s="7"/>
      <c r="O1100" s="7"/>
      <c r="P1100" s="7"/>
      <c r="Q1100" s="7"/>
      <c r="R1100" s="7"/>
      <c r="S1100" s="7"/>
      <c r="T1100" s="7"/>
    </row>
    <row r="1101" spans="1:20" s="8" customFormat="1" ht="24.75" customHeight="1" hidden="1" outlineLevel="1">
      <c r="A1101" s="34" t="s">
        <v>16</v>
      </c>
      <c r="B1101" s="34"/>
      <c r="C1101" s="34"/>
      <c r="D1101" s="34"/>
      <c r="E1101" s="34"/>
      <c r="F1101" s="34"/>
      <c r="G1101" s="34"/>
      <c r="H1101" s="17">
        <v>874.115</v>
      </c>
      <c r="I1101" s="7"/>
      <c r="K1101" s="20"/>
      <c r="L1101" s="20"/>
      <c r="N1101" s="7"/>
      <c r="O1101" s="7"/>
      <c r="P1101" s="7"/>
      <c r="Q1101" s="7"/>
      <c r="R1101" s="7"/>
      <c r="S1101" s="7"/>
      <c r="T1101" s="7"/>
    </row>
    <row r="1102" spans="1:20" s="8" customFormat="1" ht="35.25" customHeight="1" hidden="1" outlineLevel="1">
      <c r="A1102" s="34" t="s">
        <v>17</v>
      </c>
      <c r="B1102" s="34"/>
      <c r="C1102" s="34"/>
      <c r="D1102" s="34"/>
      <c r="E1102" s="34"/>
      <c r="F1102" s="34"/>
      <c r="G1102" s="34"/>
      <c r="H1102" s="17">
        <v>46.882000000000005</v>
      </c>
      <c r="I1102" s="7"/>
      <c r="N1102" s="7"/>
      <c r="O1102" s="7"/>
      <c r="P1102" s="7"/>
      <c r="Q1102" s="7"/>
      <c r="R1102" s="7"/>
      <c r="S1102" s="7"/>
      <c r="T1102" s="7"/>
    </row>
    <row r="1103" spans="1:20" s="8" customFormat="1" ht="36.75" customHeight="1" hidden="1" outlineLevel="1">
      <c r="A1103" s="34" t="s">
        <v>18</v>
      </c>
      <c r="B1103" s="34"/>
      <c r="C1103" s="34"/>
      <c r="D1103" s="34"/>
      <c r="E1103" s="34"/>
      <c r="F1103" s="34"/>
      <c r="G1103" s="34"/>
      <c r="H1103" s="17">
        <f>E1105+E1106+E1107+E1108+E1109</f>
        <v>295.0929016079861</v>
      </c>
      <c r="I1103" s="7"/>
      <c r="N1103" s="7"/>
      <c r="O1103" s="7"/>
      <c r="P1103" s="7"/>
      <c r="Q1103" s="7"/>
      <c r="R1103" s="7"/>
      <c r="S1103" s="7"/>
      <c r="T1103" s="7"/>
    </row>
    <row r="1104" spans="1:20" s="8" customFormat="1" ht="15" hidden="1" outlineLevel="1">
      <c r="A1104" s="34" t="s">
        <v>20</v>
      </c>
      <c r="B1104" s="34"/>
      <c r="C1104" s="14"/>
      <c r="D1104" s="14"/>
      <c r="E1104" s="14"/>
      <c r="F1104" s="14"/>
      <c r="G1104" s="14"/>
      <c r="H1104" s="19"/>
      <c r="I1104" s="7"/>
      <c r="N1104" s="7"/>
      <c r="O1104" s="7"/>
      <c r="P1104" s="7"/>
      <c r="Q1104" s="7"/>
      <c r="R1104" s="7"/>
      <c r="S1104" s="7"/>
      <c r="T1104" s="7"/>
    </row>
    <row r="1105" spans="1:20" s="8" customFormat="1" ht="15.75" customHeight="1" hidden="1" outlineLevel="1">
      <c r="A1105" s="30" t="s">
        <v>21</v>
      </c>
      <c r="B1105" s="30"/>
      <c r="C1105" s="30"/>
      <c r="D1105" s="30"/>
      <c r="E1105" s="17">
        <v>26.218557307986142</v>
      </c>
      <c r="F1105" s="7"/>
      <c r="I1105" s="7"/>
      <c r="N1105" s="7"/>
      <c r="O1105" s="7"/>
      <c r="P1105" s="7"/>
      <c r="Q1105" s="7"/>
      <c r="R1105" s="7"/>
      <c r="S1105" s="7"/>
      <c r="T1105" s="7"/>
    </row>
    <row r="1106" spans="1:8" ht="15.75" customHeight="1" hidden="1" outlineLevel="1">
      <c r="A1106" s="30" t="s">
        <v>22</v>
      </c>
      <c r="B1106" s="30"/>
      <c r="C1106" s="30"/>
      <c r="D1106" s="30"/>
      <c r="E1106" s="21">
        <v>212.7199575</v>
      </c>
      <c r="G1106" s="8"/>
      <c r="H1106" s="8"/>
    </row>
    <row r="1107" spans="1:8" ht="15.75" customHeight="1" hidden="1" outlineLevel="1">
      <c r="A1107" s="30" t="s">
        <v>23</v>
      </c>
      <c r="B1107" s="30"/>
      <c r="C1107" s="30"/>
      <c r="D1107" s="30"/>
      <c r="E1107" s="21">
        <v>56.154386799999976</v>
      </c>
      <c r="G1107" s="8"/>
      <c r="H1107" s="8"/>
    </row>
    <row r="1108" spans="1:8" ht="15.75" customHeight="1" hidden="1" outlineLevel="1">
      <c r="A1108" s="30" t="s">
        <v>24</v>
      </c>
      <c r="B1108" s="30"/>
      <c r="C1108" s="30"/>
      <c r="D1108" s="30"/>
      <c r="E1108" s="22">
        <v>0</v>
      </c>
      <c r="G1108" s="8"/>
      <c r="H1108" s="8"/>
    </row>
    <row r="1109" spans="1:8" ht="15.75" customHeight="1" hidden="1" outlineLevel="1">
      <c r="A1109" s="30" t="s">
        <v>25</v>
      </c>
      <c r="B1109" s="30"/>
      <c r="C1109" s="30"/>
      <c r="D1109" s="30"/>
      <c r="E1109" s="22">
        <v>0</v>
      </c>
      <c r="G1109" s="8"/>
      <c r="H1109" s="8"/>
    </row>
    <row r="1110" spans="1:8" ht="24" customHeight="1" hidden="1" outlineLevel="1">
      <c r="A1110" s="31" t="s">
        <v>26</v>
      </c>
      <c r="B1110" s="31"/>
      <c r="C1110" s="31"/>
      <c r="D1110" s="31"/>
      <c r="E1110" s="31"/>
      <c r="F1110" s="31"/>
      <c r="G1110" s="31"/>
      <c r="H1110" s="17">
        <v>320.9871</v>
      </c>
    </row>
    <row r="1111" spans="1:8" ht="33" customHeight="1" hidden="1" outlineLevel="1">
      <c r="A1111" s="31" t="s">
        <v>27</v>
      </c>
      <c r="B1111" s="31"/>
      <c r="C1111" s="31"/>
      <c r="D1111" s="31"/>
      <c r="E1111" s="31"/>
      <c r="F1111" s="31"/>
      <c r="G1111" s="31"/>
      <c r="H1111" s="21">
        <f>D1113+D1117</f>
        <v>10440.7</v>
      </c>
    </row>
    <row r="1112" spans="1:8" ht="15" hidden="1" outlineLevel="1">
      <c r="A1112" s="31" t="s">
        <v>20</v>
      </c>
      <c r="B1112" s="31"/>
      <c r="C1112" s="14"/>
      <c r="D1112" s="14"/>
      <c r="E1112" s="14"/>
      <c r="F1112" s="14"/>
      <c r="G1112" s="14"/>
      <c r="H1112" s="23"/>
    </row>
    <row r="1113" spans="1:8" ht="15.75" customHeight="1" hidden="1" outlineLevel="1">
      <c r="A1113" s="33" t="s">
        <v>28</v>
      </c>
      <c r="B1113" s="33"/>
      <c r="C1113" s="33"/>
      <c r="D1113" s="17">
        <f>D1114+D1115+D1116</f>
        <v>4.411</v>
      </c>
      <c r="E1113" s="7"/>
      <c r="F1113" s="8"/>
      <c r="G1113" s="8"/>
      <c r="H1113" s="8"/>
    </row>
    <row r="1114" spans="1:8" ht="15.75" customHeight="1" hidden="1" outlineLevel="1">
      <c r="A1114" s="32" t="s">
        <v>29</v>
      </c>
      <c r="B1114" s="32"/>
      <c r="C1114" s="32"/>
      <c r="D1114" s="17">
        <v>1.351</v>
      </c>
      <c r="E1114" s="7"/>
      <c r="F1114" s="8"/>
      <c r="G1114" s="8"/>
      <c r="H1114" s="8"/>
    </row>
    <row r="1115" spans="1:8" ht="15.75" customHeight="1" hidden="1" outlineLevel="1">
      <c r="A1115" s="32" t="s">
        <v>30</v>
      </c>
      <c r="B1115" s="32"/>
      <c r="C1115" s="32"/>
      <c r="D1115" s="17">
        <v>1.837</v>
      </c>
      <c r="E1115" s="7"/>
      <c r="F1115" s="8"/>
      <c r="G1115" s="8"/>
      <c r="H1115" s="8"/>
    </row>
    <row r="1116" spans="1:8" ht="15.75" customHeight="1" hidden="1" outlineLevel="1">
      <c r="A1116" s="32" t="s">
        <v>31</v>
      </c>
      <c r="B1116" s="32"/>
      <c r="C1116" s="32"/>
      <c r="D1116" s="17">
        <v>1.223</v>
      </c>
      <c r="E1116" s="7"/>
      <c r="F1116" s="8"/>
      <c r="G1116" s="8"/>
      <c r="H1116" s="8"/>
    </row>
    <row r="1117" spans="1:8" ht="15.75" customHeight="1" hidden="1" outlineLevel="1">
      <c r="A1117" s="33" t="s">
        <v>32</v>
      </c>
      <c r="B1117" s="33"/>
      <c r="C1117" s="33"/>
      <c r="D1117" s="17">
        <f>D1118+D1119</f>
        <v>10436.289</v>
      </c>
      <c r="E1117" s="7"/>
      <c r="F1117" s="8"/>
      <c r="G1117" s="8"/>
      <c r="H1117" s="8"/>
    </row>
    <row r="1118" spans="1:8" ht="15.75" customHeight="1" hidden="1" outlineLevel="1">
      <c r="A1118" s="32" t="s">
        <v>29</v>
      </c>
      <c r="B1118" s="32"/>
      <c r="C1118" s="32"/>
      <c r="D1118" s="17">
        <v>3399.9999999999927</v>
      </c>
      <c r="E1118" s="7"/>
      <c r="F1118" s="8"/>
      <c r="G1118" s="8"/>
      <c r="H1118" s="8"/>
    </row>
    <row r="1119" spans="1:8" ht="15.75" customHeight="1" hidden="1" outlineLevel="1">
      <c r="A1119" s="32" t="s">
        <v>31</v>
      </c>
      <c r="B1119" s="32"/>
      <c r="C1119" s="32"/>
      <c r="D1119" s="17">
        <v>7036.289000000009</v>
      </c>
      <c r="E1119" s="7"/>
      <c r="F1119" s="8"/>
      <c r="G1119" s="8"/>
      <c r="H1119" s="8"/>
    </row>
    <row r="1120" spans="1:8" ht="35.25" customHeight="1" hidden="1" outlineLevel="1">
      <c r="A1120" s="31" t="s">
        <v>33</v>
      </c>
      <c r="B1120" s="31"/>
      <c r="C1120" s="31"/>
      <c r="D1120" s="31"/>
      <c r="E1120" s="31"/>
      <c r="F1120" s="31"/>
      <c r="G1120" s="31"/>
      <c r="H1120" s="17">
        <v>544354.877</v>
      </c>
    </row>
    <row r="1121" spans="1:8" ht="34.5" customHeight="1" hidden="1" outlineLevel="1">
      <c r="A1121" s="31" t="s">
        <v>55</v>
      </c>
      <c r="B1121" s="31"/>
      <c r="C1121" s="31"/>
      <c r="D1121" s="31"/>
      <c r="E1121" s="31"/>
      <c r="F1121" s="31"/>
      <c r="G1121" s="31"/>
      <c r="H1121" s="17">
        <v>29770.044</v>
      </c>
    </row>
    <row r="1122" spans="1:20" s="8" customFormat="1" ht="34.5" customHeight="1" hidden="1" outlineLevel="1">
      <c r="A1122" s="31" t="s">
        <v>36</v>
      </c>
      <c r="B1122" s="31"/>
      <c r="C1122" s="31"/>
      <c r="D1122" s="31"/>
      <c r="E1122" s="31"/>
      <c r="F1122" s="31"/>
      <c r="G1122" s="31"/>
      <c r="H1122" s="17">
        <f>E1124+E1125+E1126+E1127+E1128</f>
        <v>172675.15399999992</v>
      </c>
      <c r="I1122" s="7"/>
      <c r="N1122" s="7"/>
      <c r="O1122" s="7"/>
      <c r="P1122" s="7"/>
      <c r="Q1122" s="7"/>
      <c r="R1122" s="7"/>
      <c r="S1122" s="7"/>
      <c r="T1122" s="7"/>
    </row>
    <row r="1123" spans="1:20" s="8" customFormat="1" ht="15" hidden="1" outlineLevel="1">
      <c r="A1123" s="31" t="s">
        <v>20</v>
      </c>
      <c r="B1123" s="31"/>
      <c r="C1123" s="14"/>
      <c r="D1123" s="14"/>
      <c r="E1123" s="14"/>
      <c r="F1123" s="14"/>
      <c r="G1123" s="14"/>
      <c r="H1123" s="23"/>
      <c r="I1123" s="7"/>
      <c r="N1123" s="7"/>
      <c r="O1123" s="7"/>
      <c r="P1123" s="7"/>
      <c r="Q1123" s="7"/>
      <c r="R1123" s="7"/>
      <c r="S1123" s="7"/>
      <c r="T1123" s="7"/>
    </row>
    <row r="1124" spans="1:20" s="8" customFormat="1" ht="15.75" customHeight="1" hidden="1" outlineLevel="1">
      <c r="A1124" s="30" t="s">
        <v>37</v>
      </c>
      <c r="B1124" s="30"/>
      <c r="C1124" s="30"/>
      <c r="D1124" s="30"/>
      <c r="E1124" s="17">
        <v>10440.7</v>
      </c>
      <c r="F1124" s="7"/>
      <c r="I1124" s="7"/>
      <c r="N1124" s="7"/>
      <c r="O1124" s="7"/>
      <c r="P1124" s="7"/>
      <c r="Q1124" s="7"/>
      <c r="R1124" s="7"/>
      <c r="S1124" s="7"/>
      <c r="T1124" s="7"/>
    </row>
    <row r="1125" spans="1:20" s="8" customFormat="1" ht="15.75" customHeight="1" hidden="1" outlineLevel="1">
      <c r="A1125" s="30" t="s">
        <v>38</v>
      </c>
      <c r="B1125" s="30"/>
      <c r="C1125" s="30"/>
      <c r="D1125" s="30"/>
      <c r="E1125" s="21">
        <v>123939.47799999994</v>
      </c>
      <c r="F1125" s="7"/>
      <c r="I1125" s="7"/>
      <c r="N1125" s="7"/>
      <c r="O1125" s="7"/>
      <c r="P1125" s="7"/>
      <c r="Q1125" s="7"/>
      <c r="R1125" s="7"/>
      <c r="S1125" s="7"/>
      <c r="T1125" s="7"/>
    </row>
    <row r="1126" spans="1:20" s="8" customFormat="1" ht="15.75" customHeight="1" hidden="1" outlineLevel="1">
      <c r="A1126" s="30" t="s">
        <v>39</v>
      </c>
      <c r="B1126" s="30"/>
      <c r="C1126" s="30"/>
      <c r="D1126" s="30"/>
      <c r="E1126" s="21">
        <v>38294.97599999998</v>
      </c>
      <c r="F1126" s="7"/>
      <c r="I1126" s="7"/>
      <c r="N1126" s="7"/>
      <c r="O1126" s="7"/>
      <c r="P1126" s="7"/>
      <c r="Q1126" s="7"/>
      <c r="R1126" s="7"/>
      <c r="S1126" s="7"/>
      <c r="T1126" s="7"/>
    </row>
    <row r="1127" spans="1:20" s="8" customFormat="1" ht="15.75" customHeight="1" hidden="1" outlineLevel="1">
      <c r="A1127" s="30" t="s">
        <v>40</v>
      </c>
      <c r="B1127" s="30"/>
      <c r="C1127" s="30"/>
      <c r="D1127" s="30"/>
      <c r="E1127" s="22">
        <v>0</v>
      </c>
      <c r="F1127" s="7"/>
      <c r="I1127" s="7"/>
      <c r="N1127" s="7"/>
      <c r="O1127" s="7"/>
      <c r="P1127" s="7"/>
      <c r="Q1127" s="7"/>
      <c r="R1127" s="7"/>
      <c r="S1127" s="7"/>
      <c r="T1127" s="7"/>
    </row>
    <row r="1128" spans="1:20" s="8" customFormat="1" ht="15.75" customHeight="1" hidden="1" outlineLevel="1">
      <c r="A1128" s="30" t="s">
        <v>41</v>
      </c>
      <c r="B1128" s="30"/>
      <c r="C1128" s="30"/>
      <c r="D1128" s="30"/>
      <c r="E1128" s="22">
        <v>0</v>
      </c>
      <c r="F1128" s="7"/>
      <c r="I1128" s="7"/>
      <c r="N1128" s="7"/>
      <c r="O1128" s="7"/>
      <c r="P1128" s="7"/>
      <c r="Q1128" s="7"/>
      <c r="R1128" s="7"/>
      <c r="S1128" s="7"/>
      <c r="T1128" s="7"/>
    </row>
    <row r="1129" spans="1:20" s="8" customFormat="1" ht="31.5" customHeight="1" hidden="1" outlineLevel="1">
      <c r="A1129" s="31" t="s">
        <v>42</v>
      </c>
      <c r="B1129" s="31"/>
      <c r="C1129" s="31"/>
      <c r="D1129" s="31"/>
      <c r="E1129" s="31"/>
      <c r="F1129" s="31"/>
      <c r="G1129" s="31"/>
      <c r="H1129" s="17">
        <v>180555.2</v>
      </c>
      <c r="I1129" s="7"/>
      <c r="N1129" s="7"/>
      <c r="O1129" s="7"/>
      <c r="P1129" s="7"/>
      <c r="Q1129" s="7"/>
      <c r="R1129" s="7"/>
      <c r="S1129" s="7"/>
      <c r="T1129" s="7"/>
    </row>
    <row r="1130" spans="1:20" s="8" customFormat="1" ht="34.5" customHeight="1" hidden="1" outlineLevel="1">
      <c r="A1130" s="31" t="s">
        <v>43</v>
      </c>
      <c r="B1130" s="31"/>
      <c r="C1130" s="31"/>
      <c r="D1130" s="31"/>
      <c r="E1130" s="31"/>
      <c r="F1130" s="31"/>
      <c r="G1130" s="31"/>
      <c r="H1130" s="12">
        <v>0</v>
      </c>
      <c r="I1130" s="7"/>
      <c r="N1130" s="7"/>
      <c r="O1130" s="7"/>
      <c r="P1130" s="7"/>
      <c r="Q1130" s="7"/>
      <c r="R1130" s="7"/>
      <c r="S1130" s="7"/>
      <c r="T1130" s="7"/>
    </row>
    <row r="1131" spans="1:20" s="8" customFormat="1" ht="15" hidden="1" outlineLevel="1" collapsed="1">
      <c r="A1131" s="6"/>
      <c r="B1131" s="6"/>
      <c r="C1131" s="6"/>
      <c r="D1131" s="6"/>
      <c r="E1131" s="6"/>
      <c r="F1131" s="7"/>
      <c r="G1131" s="4"/>
      <c r="H1131" s="7"/>
      <c r="I1131" s="7"/>
      <c r="N1131" s="7"/>
      <c r="O1131" s="7"/>
      <c r="P1131" s="7"/>
      <c r="Q1131" s="7"/>
      <c r="R1131" s="7"/>
      <c r="S1131" s="7"/>
      <c r="T1131" s="7"/>
    </row>
    <row r="1132" spans="1:20" s="8" customFormat="1" ht="15" hidden="1" outlineLevel="1">
      <c r="A1132" s="36" t="s">
        <v>84</v>
      </c>
      <c r="B1132" s="36"/>
      <c r="C1132" s="36"/>
      <c r="D1132" s="36"/>
      <c r="E1132" s="36"/>
      <c r="F1132" s="36"/>
      <c r="G1132" s="36"/>
      <c r="H1132" s="36"/>
      <c r="I1132" s="7"/>
      <c r="N1132" s="7"/>
      <c r="O1132" s="7"/>
      <c r="P1132" s="7"/>
      <c r="Q1132" s="7"/>
      <c r="R1132" s="7"/>
      <c r="S1132" s="7"/>
      <c r="T1132" s="7"/>
    </row>
    <row r="1133" spans="1:20" s="8" customFormat="1" ht="15" hidden="1" outlineLevel="1">
      <c r="A1133" s="35" t="s">
        <v>11</v>
      </c>
      <c r="B1133" s="35"/>
      <c r="C1133" s="35"/>
      <c r="D1133" s="35"/>
      <c r="E1133" s="35"/>
      <c r="F1133" s="35"/>
      <c r="G1133" s="35"/>
      <c r="H1133" s="12">
        <f>ROUND(H1136+H1137*H1138+H1168,2)</f>
        <v>2238.45</v>
      </c>
      <c r="I1133" s="7"/>
      <c r="N1133" s="7"/>
      <c r="O1133" s="7"/>
      <c r="P1133" s="7"/>
      <c r="Q1133" s="7"/>
      <c r="R1133" s="7"/>
      <c r="S1133" s="7"/>
      <c r="T1133" s="7"/>
    </row>
    <row r="1134" spans="1:20" s="8" customFormat="1" ht="15" hidden="1" outlineLevel="1">
      <c r="A1134" s="7"/>
      <c r="B1134" s="7"/>
      <c r="C1134" s="13"/>
      <c r="D1134" s="13"/>
      <c r="E1134" s="13"/>
      <c r="F1134" s="7"/>
      <c r="G1134" s="4"/>
      <c r="H1134" s="7"/>
      <c r="I1134" s="7"/>
      <c r="N1134" s="7"/>
      <c r="O1134" s="7"/>
      <c r="P1134" s="7"/>
      <c r="Q1134" s="7"/>
      <c r="R1134" s="7"/>
      <c r="S1134" s="7"/>
      <c r="T1134" s="7"/>
    </row>
    <row r="1135" spans="1:20" s="8" customFormat="1" ht="15" hidden="1" outlineLevel="1">
      <c r="A1135" s="35" t="s">
        <v>12</v>
      </c>
      <c r="B1135" s="35"/>
      <c r="C1135" s="35"/>
      <c r="D1135" s="35"/>
      <c r="E1135" s="35"/>
      <c r="F1135" s="35"/>
      <c r="G1135" s="35"/>
      <c r="H1135" s="35"/>
      <c r="I1135" s="7"/>
      <c r="N1135" s="7"/>
      <c r="O1135" s="7"/>
      <c r="P1135" s="7"/>
      <c r="Q1135" s="7"/>
      <c r="R1135" s="7"/>
      <c r="S1135" s="7"/>
      <c r="T1135" s="7"/>
    </row>
    <row r="1136" spans="1:20" s="8" customFormat="1" ht="15" hidden="1" outlineLevel="1">
      <c r="A1136" s="34" t="s">
        <v>13</v>
      </c>
      <c r="B1136" s="34"/>
      <c r="C1136" s="34"/>
      <c r="D1136" s="34"/>
      <c r="E1136" s="34"/>
      <c r="F1136" s="34"/>
      <c r="G1136" s="34"/>
      <c r="H1136" s="12">
        <v>1057.13</v>
      </c>
      <c r="I1136" s="7"/>
      <c r="N1136" s="7"/>
      <c r="O1136" s="7"/>
      <c r="P1136" s="7"/>
      <c r="Q1136" s="7"/>
      <c r="R1136" s="7"/>
      <c r="S1136" s="7"/>
      <c r="T1136" s="7"/>
    </row>
    <row r="1137" spans="1:20" s="8" customFormat="1" ht="15" hidden="1" outlineLevel="1">
      <c r="A1137" s="34" t="s">
        <v>14</v>
      </c>
      <c r="B1137" s="34"/>
      <c r="C1137" s="34"/>
      <c r="D1137" s="34"/>
      <c r="E1137" s="34"/>
      <c r="F1137" s="34"/>
      <c r="G1137" s="34"/>
      <c r="H1137" s="12">
        <v>817829.33</v>
      </c>
      <c r="I1137" s="7"/>
      <c r="N1137" s="7"/>
      <c r="O1137" s="7"/>
      <c r="P1137" s="7"/>
      <c r="Q1137" s="7"/>
      <c r="R1137" s="7"/>
      <c r="S1137" s="7"/>
      <c r="T1137" s="7"/>
    </row>
    <row r="1138" spans="1:20" s="8" customFormat="1" ht="15" hidden="1" outlineLevel="1">
      <c r="A1138" s="34" t="s">
        <v>15</v>
      </c>
      <c r="B1138" s="34"/>
      <c r="C1138" s="34"/>
      <c r="D1138" s="34"/>
      <c r="E1138" s="34"/>
      <c r="F1138" s="34"/>
      <c r="G1138" s="34"/>
      <c r="H1138" s="15">
        <f>(H1139+H1140-(H1141+H1148))/(H1158+H1159-(H1160+H1167))</f>
        <v>0.0014460485727024936</v>
      </c>
      <c r="I1138" s="7"/>
      <c r="K1138" s="20"/>
      <c r="L1138" s="20"/>
      <c r="N1138" s="7"/>
      <c r="O1138" s="7"/>
      <c r="P1138" s="7"/>
      <c r="Q1138" s="7"/>
      <c r="R1138" s="7"/>
      <c r="S1138" s="7"/>
      <c r="T1138" s="7"/>
    </row>
    <row r="1139" spans="1:20" s="8" customFormat="1" ht="15" hidden="1" outlineLevel="1">
      <c r="A1139" s="34" t="s">
        <v>16</v>
      </c>
      <c r="B1139" s="34"/>
      <c r="C1139" s="34"/>
      <c r="D1139" s="34"/>
      <c r="E1139" s="34"/>
      <c r="F1139" s="34"/>
      <c r="G1139" s="34"/>
      <c r="H1139" s="17">
        <v>868.762</v>
      </c>
      <c r="I1139" s="7"/>
      <c r="K1139" s="20"/>
      <c r="L1139" s="20"/>
      <c r="N1139" s="7"/>
      <c r="O1139" s="7"/>
      <c r="P1139" s="7"/>
      <c r="Q1139" s="7"/>
      <c r="R1139" s="7"/>
      <c r="S1139" s="7"/>
      <c r="T1139" s="7"/>
    </row>
    <row r="1140" spans="1:20" s="8" customFormat="1" ht="15" hidden="1" outlineLevel="1">
      <c r="A1140" s="34" t="s">
        <v>17</v>
      </c>
      <c r="B1140" s="34"/>
      <c r="C1140" s="34"/>
      <c r="D1140" s="34"/>
      <c r="E1140" s="34"/>
      <c r="F1140" s="34"/>
      <c r="G1140" s="34"/>
      <c r="H1140" s="17">
        <v>48.438</v>
      </c>
      <c r="I1140" s="7"/>
      <c r="N1140" s="7"/>
      <c r="O1140" s="7"/>
      <c r="P1140" s="7"/>
      <c r="Q1140" s="7"/>
      <c r="R1140" s="7"/>
      <c r="S1140" s="7"/>
      <c r="T1140" s="7"/>
    </row>
    <row r="1141" spans="1:20" s="8" customFormat="1" ht="15" hidden="1" outlineLevel="1">
      <c r="A1141" s="34" t="s">
        <v>18</v>
      </c>
      <c r="B1141" s="34"/>
      <c r="C1141" s="34"/>
      <c r="D1141" s="34"/>
      <c r="E1141" s="34"/>
      <c r="F1141" s="34"/>
      <c r="G1141" s="34"/>
      <c r="H1141" s="17">
        <f>E1143+E1144+E1145+E1146+E1147</f>
        <v>295.5668892552176</v>
      </c>
      <c r="I1141" s="7"/>
      <c r="N1141" s="7"/>
      <c r="O1141" s="7"/>
      <c r="P1141" s="7"/>
      <c r="Q1141" s="7"/>
      <c r="R1141" s="7"/>
      <c r="S1141" s="7"/>
      <c r="T1141" s="7"/>
    </row>
    <row r="1142" spans="1:20" s="8" customFormat="1" ht="15" hidden="1" outlineLevel="1">
      <c r="A1142" s="34" t="s">
        <v>20</v>
      </c>
      <c r="B1142" s="34"/>
      <c r="C1142" s="14"/>
      <c r="D1142" s="14"/>
      <c r="E1142" s="14"/>
      <c r="F1142" s="14"/>
      <c r="G1142" s="14"/>
      <c r="H1142" s="19"/>
      <c r="I1142" s="7"/>
      <c r="N1142" s="7"/>
      <c r="O1142" s="7"/>
      <c r="P1142" s="7"/>
      <c r="Q1142" s="7"/>
      <c r="R1142" s="7"/>
      <c r="S1142" s="7"/>
      <c r="T1142" s="7"/>
    </row>
    <row r="1143" spans="1:20" s="8" customFormat="1" ht="15" hidden="1" outlineLevel="1">
      <c r="A1143" s="30" t="s">
        <v>21</v>
      </c>
      <c r="B1143" s="30"/>
      <c r="C1143" s="30"/>
      <c r="D1143" s="30"/>
      <c r="E1143" s="17">
        <v>28.114884155217986</v>
      </c>
      <c r="F1143" s="7"/>
      <c r="I1143" s="7"/>
      <c r="N1143" s="7"/>
      <c r="O1143" s="7"/>
      <c r="P1143" s="7"/>
      <c r="Q1143" s="7"/>
      <c r="R1143" s="7"/>
      <c r="S1143" s="7"/>
      <c r="T1143" s="7"/>
    </row>
    <row r="1144" spans="1:20" s="8" customFormat="1" ht="15" hidden="1" outlineLevel="1">
      <c r="A1144" s="30" t="s">
        <v>22</v>
      </c>
      <c r="B1144" s="30"/>
      <c r="C1144" s="30"/>
      <c r="D1144" s="30"/>
      <c r="E1144" s="21">
        <v>213.87313419999955</v>
      </c>
      <c r="F1144" s="7"/>
      <c r="I1144" s="7"/>
      <c r="N1144" s="7"/>
      <c r="O1144" s="7"/>
      <c r="P1144" s="7"/>
      <c r="Q1144" s="7"/>
      <c r="R1144" s="7"/>
      <c r="S1144" s="7"/>
      <c r="T1144" s="7"/>
    </row>
    <row r="1145" spans="1:20" s="8" customFormat="1" ht="15" hidden="1" outlineLevel="1">
      <c r="A1145" s="30" t="s">
        <v>23</v>
      </c>
      <c r="B1145" s="30"/>
      <c r="C1145" s="30"/>
      <c r="D1145" s="30"/>
      <c r="E1145" s="21">
        <v>53.57887090000002</v>
      </c>
      <c r="F1145" s="7"/>
      <c r="I1145" s="7"/>
      <c r="N1145" s="7"/>
      <c r="O1145" s="7"/>
      <c r="P1145" s="7"/>
      <c r="Q1145" s="7"/>
      <c r="R1145" s="7"/>
      <c r="S1145" s="7"/>
      <c r="T1145" s="7"/>
    </row>
    <row r="1146" spans="1:20" s="8" customFormat="1" ht="15" hidden="1" outlineLevel="1">
      <c r="A1146" s="30" t="s">
        <v>24</v>
      </c>
      <c r="B1146" s="30"/>
      <c r="C1146" s="30"/>
      <c r="D1146" s="30"/>
      <c r="E1146" s="22">
        <v>0</v>
      </c>
      <c r="F1146" s="7"/>
      <c r="I1146" s="7"/>
      <c r="N1146" s="7"/>
      <c r="O1146" s="7"/>
      <c r="P1146" s="7"/>
      <c r="Q1146" s="7"/>
      <c r="R1146" s="7"/>
      <c r="S1146" s="7"/>
      <c r="T1146" s="7"/>
    </row>
    <row r="1147" spans="1:20" s="8" customFormat="1" ht="15" hidden="1" outlineLevel="1">
      <c r="A1147" s="30" t="s">
        <v>25</v>
      </c>
      <c r="B1147" s="30"/>
      <c r="C1147" s="30"/>
      <c r="D1147" s="30"/>
      <c r="E1147" s="22">
        <v>0</v>
      </c>
      <c r="F1147" s="7"/>
      <c r="I1147" s="7"/>
      <c r="N1147" s="7"/>
      <c r="O1147" s="7"/>
      <c r="P1147" s="7"/>
      <c r="Q1147" s="7"/>
      <c r="R1147" s="7"/>
      <c r="S1147" s="7"/>
      <c r="T1147" s="7"/>
    </row>
    <row r="1148" spans="1:20" s="8" customFormat="1" ht="15" hidden="1" outlineLevel="1">
      <c r="A1148" s="31" t="s">
        <v>26</v>
      </c>
      <c r="B1148" s="31"/>
      <c r="C1148" s="31"/>
      <c r="D1148" s="31"/>
      <c r="E1148" s="31"/>
      <c r="F1148" s="31"/>
      <c r="G1148" s="31"/>
      <c r="H1148" s="17">
        <v>347.0427</v>
      </c>
      <c r="I1148" s="7"/>
      <c r="N1148" s="7"/>
      <c r="O1148" s="7"/>
      <c r="P1148" s="7"/>
      <c r="Q1148" s="7"/>
      <c r="R1148" s="7"/>
      <c r="S1148" s="7"/>
      <c r="T1148" s="7"/>
    </row>
    <row r="1149" spans="1:20" s="8" customFormat="1" ht="15" hidden="1" outlineLevel="1">
      <c r="A1149" s="31" t="s">
        <v>27</v>
      </c>
      <c r="B1149" s="31"/>
      <c r="C1149" s="31"/>
      <c r="D1149" s="31"/>
      <c r="E1149" s="31"/>
      <c r="F1149" s="31"/>
      <c r="G1149" s="31"/>
      <c r="H1149" s="21">
        <f>D1151+D1155</f>
        <v>10914.248999999998</v>
      </c>
      <c r="I1149" s="7"/>
      <c r="N1149" s="7"/>
      <c r="O1149" s="7"/>
      <c r="P1149" s="7"/>
      <c r="Q1149" s="7"/>
      <c r="R1149" s="7"/>
      <c r="S1149" s="7"/>
      <c r="T1149" s="7"/>
    </row>
    <row r="1150" spans="1:20" s="8" customFormat="1" ht="15" hidden="1" outlineLevel="1">
      <c r="A1150" s="31" t="s">
        <v>20</v>
      </c>
      <c r="B1150" s="31"/>
      <c r="C1150" s="14"/>
      <c r="D1150" s="14"/>
      <c r="E1150" s="14"/>
      <c r="F1150" s="14"/>
      <c r="G1150" s="14"/>
      <c r="H1150" s="23"/>
      <c r="I1150" s="7"/>
      <c r="N1150" s="7"/>
      <c r="O1150" s="7"/>
      <c r="P1150" s="7"/>
      <c r="Q1150" s="7"/>
      <c r="R1150" s="7"/>
      <c r="S1150" s="7"/>
      <c r="T1150" s="7"/>
    </row>
    <row r="1151" spans="1:20" s="8" customFormat="1" ht="15" hidden="1" outlineLevel="1">
      <c r="A1151" s="33" t="s">
        <v>28</v>
      </c>
      <c r="B1151" s="33"/>
      <c r="C1151" s="33"/>
      <c r="D1151" s="17">
        <f>D1152+D1153+D1154</f>
        <v>2.887</v>
      </c>
      <c r="E1151" s="7"/>
      <c r="I1151" s="7"/>
      <c r="N1151" s="7"/>
      <c r="O1151" s="7"/>
      <c r="P1151" s="7"/>
      <c r="Q1151" s="7"/>
      <c r="R1151" s="7"/>
      <c r="S1151" s="7"/>
      <c r="T1151" s="7"/>
    </row>
    <row r="1152" spans="1:20" s="8" customFormat="1" ht="15" hidden="1" outlineLevel="1">
      <c r="A1152" s="32" t="s">
        <v>29</v>
      </c>
      <c r="B1152" s="32"/>
      <c r="C1152" s="32"/>
      <c r="D1152" s="17">
        <v>0.803</v>
      </c>
      <c r="E1152" s="7"/>
      <c r="I1152" s="7"/>
      <c r="N1152" s="7"/>
      <c r="O1152" s="7"/>
      <c r="P1152" s="7"/>
      <c r="Q1152" s="7"/>
      <c r="R1152" s="7"/>
      <c r="S1152" s="7"/>
      <c r="T1152" s="7"/>
    </row>
    <row r="1153" spans="1:20" s="8" customFormat="1" ht="15" hidden="1" outlineLevel="1">
      <c r="A1153" s="32" t="s">
        <v>30</v>
      </c>
      <c r="B1153" s="32"/>
      <c r="C1153" s="32"/>
      <c r="D1153" s="17">
        <v>1.293</v>
      </c>
      <c r="E1153" s="7"/>
      <c r="I1153" s="7"/>
      <c r="N1153" s="7"/>
      <c r="O1153" s="7"/>
      <c r="P1153" s="7"/>
      <c r="Q1153" s="7"/>
      <c r="R1153" s="7"/>
      <c r="S1153" s="7"/>
      <c r="T1153" s="7"/>
    </row>
    <row r="1154" spans="1:8" ht="15" hidden="1" outlineLevel="1">
      <c r="A1154" s="32" t="s">
        <v>31</v>
      </c>
      <c r="B1154" s="32"/>
      <c r="C1154" s="32"/>
      <c r="D1154" s="17">
        <v>0.791</v>
      </c>
      <c r="E1154" s="7"/>
      <c r="F1154" s="8"/>
      <c r="G1154" s="8"/>
      <c r="H1154" s="8"/>
    </row>
    <row r="1155" spans="1:8" ht="15" hidden="1" outlineLevel="1">
      <c r="A1155" s="33" t="s">
        <v>32</v>
      </c>
      <c r="B1155" s="33"/>
      <c r="C1155" s="33"/>
      <c r="D1155" s="17">
        <f>D1156+D1157</f>
        <v>10911.361999999997</v>
      </c>
      <c r="E1155" s="7"/>
      <c r="F1155" s="8"/>
      <c r="G1155" s="8"/>
      <c r="H1155" s="8"/>
    </row>
    <row r="1156" spans="1:8" ht="15" hidden="1" outlineLevel="1">
      <c r="A1156" s="32" t="s">
        <v>29</v>
      </c>
      <c r="B1156" s="32"/>
      <c r="C1156" s="32"/>
      <c r="D1156" s="17">
        <v>3505.0999999999935</v>
      </c>
      <c r="E1156" s="7"/>
      <c r="F1156" s="8"/>
      <c r="G1156" s="8"/>
      <c r="H1156" s="8"/>
    </row>
    <row r="1157" spans="1:8" ht="15" hidden="1" outlineLevel="1">
      <c r="A1157" s="32" t="s">
        <v>31</v>
      </c>
      <c r="B1157" s="32"/>
      <c r="C1157" s="32"/>
      <c r="D1157" s="17">
        <v>7406.262000000004</v>
      </c>
      <c r="E1157" s="7"/>
      <c r="F1157" s="8"/>
      <c r="G1157" s="8"/>
      <c r="H1157" s="8"/>
    </row>
    <row r="1158" spans="1:8" ht="15" hidden="1" outlineLevel="1">
      <c r="A1158" s="31" t="s">
        <v>33</v>
      </c>
      <c r="B1158" s="31"/>
      <c r="C1158" s="31"/>
      <c r="D1158" s="31"/>
      <c r="E1158" s="31"/>
      <c r="F1158" s="31"/>
      <c r="G1158" s="31"/>
      <c r="H1158" s="17">
        <v>515459.752</v>
      </c>
    </row>
    <row r="1159" spans="1:8" ht="15" hidden="1" outlineLevel="1">
      <c r="A1159" s="31" t="s">
        <v>55</v>
      </c>
      <c r="B1159" s="31"/>
      <c r="C1159" s="31"/>
      <c r="D1159" s="31"/>
      <c r="E1159" s="31"/>
      <c r="F1159" s="31"/>
      <c r="G1159" s="31"/>
      <c r="H1159" s="17">
        <v>33068.727</v>
      </c>
    </row>
    <row r="1160" spans="1:8" ht="15" hidden="1" outlineLevel="1">
      <c r="A1160" s="31" t="s">
        <v>36</v>
      </c>
      <c r="B1160" s="31"/>
      <c r="C1160" s="31"/>
      <c r="D1160" s="31"/>
      <c r="E1160" s="31"/>
      <c r="F1160" s="31"/>
      <c r="G1160" s="31"/>
      <c r="H1160" s="17">
        <f>E1162+E1163+E1164+E1165+E1166</f>
        <v>163426.80799999993</v>
      </c>
    </row>
    <row r="1161" spans="1:8" ht="15" hidden="1" outlineLevel="1">
      <c r="A1161" s="31" t="s">
        <v>20</v>
      </c>
      <c r="B1161" s="31"/>
      <c r="C1161" s="14"/>
      <c r="D1161" s="14"/>
      <c r="E1161" s="14"/>
      <c r="F1161" s="14"/>
      <c r="G1161" s="14"/>
      <c r="H1161" s="23"/>
    </row>
    <row r="1162" spans="1:8" ht="15" hidden="1" outlineLevel="1">
      <c r="A1162" s="30" t="s">
        <v>37</v>
      </c>
      <c r="B1162" s="30"/>
      <c r="C1162" s="30"/>
      <c r="D1162" s="30"/>
      <c r="E1162" s="17">
        <v>10914.248999999998</v>
      </c>
      <c r="G1162" s="8"/>
      <c r="H1162" s="8"/>
    </row>
    <row r="1163" spans="1:8" ht="15" hidden="1" outlineLevel="1">
      <c r="A1163" s="30" t="s">
        <v>38</v>
      </c>
      <c r="B1163" s="30"/>
      <c r="C1163" s="30"/>
      <c r="D1163" s="30"/>
      <c r="E1163" s="21">
        <v>117982.04699999987</v>
      </c>
      <c r="G1163" s="8"/>
      <c r="H1163" s="8"/>
    </row>
    <row r="1164" spans="1:8" ht="15" hidden="1" outlineLevel="1">
      <c r="A1164" s="30" t="s">
        <v>39</v>
      </c>
      <c r="B1164" s="30"/>
      <c r="C1164" s="30"/>
      <c r="D1164" s="30"/>
      <c r="E1164" s="21">
        <v>34530.51200000005</v>
      </c>
      <c r="G1164" s="8"/>
      <c r="H1164" s="8"/>
    </row>
    <row r="1165" spans="1:8" ht="15" hidden="1" outlineLevel="1">
      <c r="A1165" s="30" t="s">
        <v>40</v>
      </c>
      <c r="B1165" s="30"/>
      <c r="C1165" s="30"/>
      <c r="D1165" s="30"/>
      <c r="E1165" s="22">
        <v>0</v>
      </c>
      <c r="G1165" s="8"/>
      <c r="H1165" s="8"/>
    </row>
    <row r="1166" spans="1:8" ht="15" hidden="1" outlineLevel="1">
      <c r="A1166" s="30" t="s">
        <v>41</v>
      </c>
      <c r="B1166" s="30"/>
      <c r="C1166" s="30"/>
      <c r="D1166" s="30"/>
      <c r="E1166" s="22">
        <v>0</v>
      </c>
      <c r="G1166" s="8"/>
      <c r="H1166" s="8"/>
    </row>
    <row r="1167" spans="1:8" ht="15" hidden="1" outlineLevel="1">
      <c r="A1167" s="31" t="s">
        <v>42</v>
      </c>
      <c r="B1167" s="31"/>
      <c r="C1167" s="31"/>
      <c r="D1167" s="31"/>
      <c r="E1167" s="31"/>
      <c r="F1167" s="31"/>
      <c r="G1167" s="31"/>
      <c r="H1167" s="17">
        <v>195211.5</v>
      </c>
    </row>
    <row r="1168" spans="1:8" ht="15" hidden="1" outlineLevel="1">
      <c r="A1168" s="31" t="s">
        <v>43</v>
      </c>
      <c r="B1168" s="31"/>
      <c r="C1168" s="31"/>
      <c r="D1168" s="31"/>
      <c r="E1168" s="31"/>
      <c r="F1168" s="31"/>
      <c r="G1168" s="31"/>
      <c r="H1168" s="12">
        <v>-1.3</v>
      </c>
    </row>
    <row r="1169" ht="15" hidden="1" outlineLevel="1"/>
    <row r="1170" spans="1:20" s="8" customFormat="1" ht="15" hidden="1" outlineLevel="1">
      <c r="A1170" s="36" t="s">
        <v>85</v>
      </c>
      <c r="B1170" s="36"/>
      <c r="C1170" s="36"/>
      <c r="D1170" s="36"/>
      <c r="E1170" s="36"/>
      <c r="F1170" s="36"/>
      <c r="G1170" s="36"/>
      <c r="H1170" s="36"/>
      <c r="I1170" s="7"/>
      <c r="N1170" s="7"/>
      <c r="O1170" s="7"/>
      <c r="P1170" s="7"/>
      <c r="Q1170" s="7"/>
      <c r="R1170" s="7"/>
      <c r="S1170" s="7"/>
      <c r="T1170" s="7"/>
    </row>
    <row r="1171" spans="1:20" s="8" customFormat="1" ht="15" hidden="1" outlineLevel="1">
      <c r="A1171" s="35" t="s">
        <v>11</v>
      </c>
      <c r="B1171" s="35"/>
      <c r="C1171" s="35"/>
      <c r="D1171" s="35"/>
      <c r="E1171" s="35"/>
      <c r="F1171" s="35"/>
      <c r="G1171" s="35"/>
      <c r="H1171" s="12">
        <f>ROUND(H1174+H1175*H1176+H1206,2)</f>
        <v>2392.26</v>
      </c>
      <c r="I1171" s="7"/>
      <c r="N1171" s="7"/>
      <c r="O1171" s="7"/>
      <c r="P1171" s="7"/>
      <c r="Q1171" s="7"/>
      <c r="R1171" s="7"/>
      <c r="S1171" s="7"/>
      <c r="T1171" s="7"/>
    </row>
    <row r="1172" spans="1:20" s="8" customFormat="1" ht="15" hidden="1" outlineLevel="1">
      <c r="A1172" s="7"/>
      <c r="B1172" s="7"/>
      <c r="C1172" s="13"/>
      <c r="D1172" s="13"/>
      <c r="E1172" s="13"/>
      <c r="F1172" s="7"/>
      <c r="G1172" s="4"/>
      <c r="H1172" s="7"/>
      <c r="I1172" s="7"/>
      <c r="N1172" s="7"/>
      <c r="O1172" s="7"/>
      <c r="P1172" s="7"/>
      <c r="Q1172" s="7"/>
      <c r="R1172" s="7"/>
      <c r="S1172" s="7"/>
      <c r="T1172" s="7"/>
    </row>
    <row r="1173" spans="1:20" s="8" customFormat="1" ht="15" hidden="1" outlineLevel="1">
      <c r="A1173" s="35" t="s">
        <v>12</v>
      </c>
      <c r="B1173" s="35"/>
      <c r="C1173" s="35"/>
      <c r="D1173" s="35"/>
      <c r="E1173" s="35"/>
      <c r="F1173" s="35"/>
      <c r="G1173" s="35"/>
      <c r="H1173" s="35"/>
      <c r="I1173" s="7"/>
      <c r="N1173" s="7"/>
      <c r="O1173" s="7"/>
      <c r="P1173" s="7"/>
      <c r="Q1173" s="7"/>
      <c r="R1173" s="7"/>
      <c r="S1173" s="7"/>
      <c r="T1173" s="7"/>
    </row>
    <row r="1174" spans="1:20" s="8" customFormat="1" ht="15" hidden="1" outlineLevel="1">
      <c r="A1174" s="34" t="s">
        <v>13</v>
      </c>
      <c r="B1174" s="34"/>
      <c r="C1174" s="34"/>
      <c r="D1174" s="34"/>
      <c r="E1174" s="34"/>
      <c r="F1174" s="34"/>
      <c r="G1174" s="34"/>
      <c r="H1174" s="12">
        <v>1035.84</v>
      </c>
      <c r="I1174" s="7"/>
      <c r="N1174" s="7"/>
      <c r="O1174" s="7"/>
      <c r="P1174" s="7"/>
      <c r="Q1174" s="7"/>
      <c r="R1174" s="7"/>
      <c r="S1174" s="7"/>
      <c r="T1174" s="7"/>
    </row>
    <row r="1175" spans="1:20" s="8" customFormat="1" ht="15" hidden="1" outlineLevel="1">
      <c r="A1175" s="34" t="s">
        <v>14</v>
      </c>
      <c r="B1175" s="34"/>
      <c r="C1175" s="34"/>
      <c r="D1175" s="34"/>
      <c r="E1175" s="34"/>
      <c r="F1175" s="34"/>
      <c r="G1175" s="34"/>
      <c r="H1175" s="12">
        <v>873839.52</v>
      </c>
      <c r="I1175" s="7"/>
      <c r="N1175" s="7"/>
      <c r="O1175" s="7"/>
      <c r="P1175" s="7"/>
      <c r="Q1175" s="7"/>
      <c r="R1175" s="7"/>
      <c r="S1175" s="7"/>
      <c r="T1175" s="7"/>
    </row>
    <row r="1176" spans="1:20" s="8" customFormat="1" ht="15" hidden="1" outlineLevel="1">
      <c r="A1176" s="34" t="s">
        <v>15</v>
      </c>
      <c r="B1176" s="34"/>
      <c r="C1176" s="34"/>
      <c r="D1176" s="34"/>
      <c r="E1176" s="34"/>
      <c r="F1176" s="34"/>
      <c r="G1176" s="34"/>
      <c r="H1176" s="15">
        <f>(H1177+H1178-(H1179+H1186))/(H1196+H1197-(H1198+H1205))</f>
        <v>0.0015522483543639262</v>
      </c>
      <c r="I1176" s="7"/>
      <c r="K1176" s="20"/>
      <c r="L1176" s="20"/>
      <c r="N1176" s="7"/>
      <c r="O1176" s="7"/>
      <c r="P1176" s="7"/>
      <c r="Q1176" s="7"/>
      <c r="R1176" s="7"/>
      <c r="S1176" s="7"/>
      <c r="T1176" s="7"/>
    </row>
    <row r="1177" spans="1:20" s="8" customFormat="1" ht="15" hidden="1" outlineLevel="1">
      <c r="A1177" s="34" t="s">
        <v>16</v>
      </c>
      <c r="B1177" s="34"/>
      <c r="C1177" s="34"/>
      <c r="D1177" s="34"/>
      <c r="E1177" s="34"/>
      <c r="F1177" s="34"/>
      <c r="G1177" s="34"/>
      <c r="H1177" s="17">
        <v>848.875</v>
      </c>
      <c r="I1177" s="7"/>
      <c r="K1177" s="20"/>
      <c r="L1177" s="20"/>
      <c r="N1177" s="7"/>
      <c r="O1177" s="7"/>
      <c r="P1177" s="7"/>
      <c r="Q1177" s="7"/>
      <c r="R1177" s="7"/>
      <c r="S1177" s="7"/>
      <c r="T1177" s="7"/>
    </row>
    <row r="1178" spans="1:20" s="8" customFormat="1" ht="15" hidden="1" outlineLevel="1">
      <c r="A1178" s="34" t="s">
        <v>17</v>
      </c>
      <c r="B1178" s="34"/>
      <c r="C1178" s="34"/>
      <c r="D1178" s="34"/>
      <c r="E1178" s="34"/>
      <c r="F1178" s="34"/>
      <c r="G1178" s="34"/>
      <c r="H1178" s="17">
        <v>45.007</v>
      </c>
      <c r="I1178" s="7"/>
      <c r="N1178" s="7"/>
      <c r="O1178" s="7"/>
      <c r="P1178" s="7"/>
      <c r="Q1178" s="7"/>
      <c r="R1178" s="7"/>
      <c r="S1178" s="7"/>
      <c r="T1178" s="7"/>
    </row>
    <row r="1179" spans="1:20" s="8" customFormat="1" ht="15" hidden="1" outlineLevel="1">
      <c r="A1179" s="34" t="s">
        <v>18</v>
      </c>
      <c r="B1179" s="34"/>
      <c r="C1179" s="34"/>
      <c r="D1179" s="34"/>
      <c r="E1179" s="34"/>
      <c r="F1179" s="34"/>
      <c r="G1179" s="34"/>
      <c r="H1179" s="17">
        <f>E1181+E1182+E1183+E1184+E1185</f>
        <v>295.20143447375006</v>
      </c>
      <c r="I1179" s="7"/>
      <c r="N1179" s="7"/>
      <c r="O1179" s="7"/>
      <c r="P1179" s="7"/>
      <c r="Q1179" s="7"/>
      <c r="R1179" s="7"/>
      <c r="S1179" s="7"/>
      <c r="T1179" s="7"/>
    </row>
    <row r="1180" spans="1:20" s="8" customFormat="1" ht="15" hidden="1" outlineLevel="1">
      <c r="A1180" s="34" t="s">
        <v>20</v>
      </c>
      <c r="B1180" s="34"/>
      <c r="C1180" s="14"/>
      <c r="D1180" s="14"/>
      <c r="E1180" s="14"/>
      <c r="F1180" s="14"/>
      <c r="G1180" s="14"/>
      <c r="H1180" s="19"/>
      <c r="I1180" s="7"/>
      <c r="N1180" s="7"/>
      <c r="O1180" s="7"/>
      <c r="P1180" s="7"/>
      <c r="Q1180" s="7"/>
      <c r="R1180" s="7"/>
      <c r="S1180" s="7"/>
      <c r="T1180" s="7"/>
    </row>
    <row r="1181" spans="1:20" s="8" customFormat="1" ht="15" hidden="1" outlineLevel="1">
      <c r="A1181" s="30" t="s">
        <v>21</v>
      </c>
      <c r="B1181" s="30"/>
      <c r="C1181" s="30"/>
      <c r="D1181" s="30"/>
      <c r="E1181" s="17">
        <v>24.217700573750392</v>
      </c>
      <c r="F1181" s="7"/>
      <c r="I1181" s="7"/>
      <c r="N1181" s="7"/>
      <c r="O1181" s="7"/>
      <c r="P1181" s="7"/>
      <c r="Q1181" s="7"/>
      <c r="R1181" s="7"/>
      <c r="S1181" s="7"/>
      <c r="T1181" s="7"/>
    </row>
    <row r="1182" spans="1:20" s="8" customFormat="1" ht="15" hidden="1" outlineLevel="1">
      <c r="A1182" s="30" t="s">
        <v>22</v>
      </c>
      <c r="B1182" s="30"/>
      <c r="C1182" s="30"/>
      <c r="D1182" s="30"/>
      <c r="E1182" s="21">
        <v>216.77711009999962</v>
      </c>
      <c r="F1182" s="7"/>
      <c r="I1182" s="7"/>
      <c r="N1182" s="7"/>
      <c r="O1182" s="7"/>
      <c r="P1182" s="7"/>
      <c r="Q1182" s="7"/>
      <c r="R1182" s="7"/>
      <c r="S1182" s="7"/>
      <c r="T1182" s="7"/>
    </row>
    <row r="1183" spans="1:20" s="8" customFormat="1" ht="15" hidden="1" outlineLevel="1">
      <c r="A1183" s="30" t="s">
        <v>23</v>
      </c>
      <c r="B1183" s="30"/>
      <c r="C1183" s="30"/>
      <c r="D1183" s="30"/>
      <c r="E1183" s="21">
        <v>54.20662380000005</v>
      </c>
      <c r="F1183" s="7"/>
      <c r="I1183" s="7"/>
      <c r="N1183" s="7"/>
      <c r="O1183" s="7"/>
      <c r="P1183" s="7"/>
      <c r="Q1183" s="7"/>
      <c r="R1183" s="7"/>
      <c r="S1183" s="7"/>
      <c r="T1183" s="7"/>
    </row>
    <row r="1184" spans="1:20" s="8" customFormat="1" ht="15" hidden="1" outlineLevel="1">
      <c r="A1184" s="30" t="s">
        <v>24</v>
      </c>
      <c r="B1184" s="30"/>
      <c r="C1184" s="30"/>
      <c r="D1184" s="30"/>
      <c r="E1184" s="22">
        <v>0</v>
      </c>
      <c r="F1184" s="7"/>
      <c r="I1184" s="7"/>
      <c r="N1184" s="7"/>
      <c r="O1184" s="7"/>
      <c r="P1184" s="7"/>
      <c r="Q1184" s="7"/>
      <c r="R1184" s="7"/>
      <c r="S1184" s="7"/>
      <c r="T1184" s="7"/>
    </row>
    <row r="1185" spans="1:20" s="8" customFormat="1" ht="15" hidden="1" outlineLevel="1">
      <c r="A1185" s="30" t="s">
        <v>25</v>
      </c>
      <c r="B1185" s="30"/>
      <c r="C1185" s="30"/>
      <c r="D1185" s="30"/>
      <c r="E1185" s="22">
        <v>0</v>
      </c>
      <c r="F1185" s="7"/>
      <c r="I1185" s="7"/>
      <c r="N1185" s="7"/>
      <c r="O1185" s="7"/>
      <c r="P1185" s="7"/>
      <c r="Q1185" s="7"/>
      <c r="R1185" s="7"/>
      <c r="S1185" s="7"/>
      <c r="T1185" s="7"/>
    </row>
    <row r="1186" spans="1:8" ht="15" hidden="1" outlineLevel="1">
      <c r="A1186" s="31" t="s">
        <v>26</v>
      </c>
      <c r="B1186" s="31"/>
      <c r="C1186" s="31"/>
      <c r="D1186" s="31"/>
      <c r="E1186" s="31"/>
      <c r="F1186" s="31"/>
      <c r="G1186" s="31"/>
      <c r="H1186" s="17">
        <v>329.3486</v>
      </c>
    </row>
    <row r="1187" spans="1:8" ht="15" hidden="1" outlineLevel="1">
      <c r="A1187" s="31" t="s">
        <v>27</v>
      </c>
      <c r="B1187" s="31"/>
      <c r="C1187" s="31"/>
      <c r="D1187" s="31"/>
      <c r="E1187" s="31"/>
      <c r="F1187" s="31"/>
      <c r="G1187" s="31"/>
      <c r="H1187" s="21">
        <f>D1189+D1193</f>
        <v>9751.678999999993</v>
      </c>
    </row>
    <row r="1188" spans="1:8" ht="15" hidden="1" outlineLevel="1">
      <c r="A1188" s="31" t="s">
        <v>20</v>
      </c>
      <c r="B1188" s="31"/>
      <c r="C1188" s="14"/>
      <c r="D1188" s="14"/>
      <c r="E1188" s="14"/>
      <c r="F1188" s="14"/>
      <c r="G1188" s="14"/>
      <c r="H1188" s="23"/>
    </row>
    <row r="1189" spans="1:8" ht="15" hidden="1" outlineLevel="1">
      <c r="A1189" s="33" t="s">
        <v>28</v>
      </c>
      <c r="B1189" s="33"/>
      <c r="C1189" s="33"/>
      <c r="D1189" s="17">
        <f>D1190+D1191+D1192</f>
        <v>2.9989999999999997</v>
      </c>
      <c r="E1189" s="7"/>
      <c r="F1189" s="8"/>
      <c r="G1189" s="8"/>
      <c r="H1189" s="8"/>
    </row>
    <row r="1190" spans="1:8" ht="15" hidden="1" outlineLevel="1">
      <c r="A1190" s="32" t="s">
        <v>29</v>
      </c>
      <c r="B1190" s="32"/>
      <c r="C1190" s="32"/>
      <c r="D1190" s="17">
        <v>0.838</v>
      </c>
      <c r="E1190" s="7"/>
      <c r="F1190" s="8"/>
      <c r="G1190" s="8"/>
      <c r="H1190" s="8"/>
    </row>
    <row r="1191" spans="1:8" ht="15" hidden="1" outlineLevel="1">
      <c r="A1191" s="32" t="s">
        <v>30</v>
      </c>
      <c r="B1191" s="32"/>
      <c r="C1191" s="32"/>
      <c r="D1191" s="17">
        <v>1.293</v>
      </c>
      <c r="E1191" s="7"/>
      <c r="F1191" s="8"/>
      <c r="G1191" s="8"/>
      <c r="H1191" s="8"/>
    </row>
    <row r="1192" spans="1:8" ht="15" hidden="1" outlineLevel="1">
      <c r="A1192" s="32" t="s">
        <v>31</v>
      </c>
      <c r="B1192" s="32"/>
      <c r="C1192" s="32"/>
      <c r="D1192" s="17">
        <v>0.868</v>
      </c>
      <c r="E1192" s="7"/>
      <c r="F1192" s="8"/>
      <c r="G1192" s="8"/>
      <c r="H1192" s="8"/>
    </row>
    <row r="1193" spans="1:8" ht="15" hidden="1" outlineLevel="1">
      <c r="A1193" s="33" t="s">
        <v>32</v>
      </c>
      <c r="B1193" s="33"/>
      <c r="C1193" s="33"/>
      <c r="D1193" s="17">
        <f>D1194+D1195</f>
        <v>9748.679999999993</v>
      </c>
      <c r="E1193" s="7"/>
      <c r="F1193" s="8"/>
      <c r="G1193" s="8"/>
      <c r="H1193" s="8"/>
    </row>
    <row r="1194" spans="1:8" ht="15" hidden="1" outlineLevel="1">
      <c r="A1194" s="32" t="s">
        <v>29</v>
      </c>
      <c r="B1194" s="32"/>
      <c r="C1194" s="32"/>
      <c r="D1194" s="17">
        <v>3346.5559999999978</v>
      </c>
      <c r="E1194" s="7"/>
      <c r="F1194" s="8"/>
      <c r="G1194" s="8"/>
      <c r="H1194" s="8"/>
    </row>
    <row r="1195" spans="1:8" ht="15" hidden="1" outlineLevel="1">
      <c r="A1195" s="32" t="s">
        <v>31</v>
      </c>
      <c r="B1195" s="32"/>
      <c r="C1195" s="32"/>
      <c r="D1195" s="17">
        <v>6402.123999999996</v>
      </c>
      <c r="E1195" s="7"/>
      <c r="F1195" s="8"/>
      <c r="G1195" s="8"/>
      <c r="H1195" s="8"/>
    </row>
    <row r="1196" spans="1:8" ht="15" hidden="1" outlineLevel="1">
      <c r="A1196" s="31" t="s">
        <v>33</v>
      </c>
      <c r="B1196" s="31"/>
      <c r="C1196" s="31"/>
      <c r="D1196" s="31"/>
      <c r="E1196" s="31"/>
      <c r="F1196" s="31"/>
      <c r="G1196" s="31"/>
      <c r="H1196" s="17">
        <v>489600.238</v>
      </c>
    </row>
    <row r="1197" spans="1:8" ht="15" hidden="1" outlineLevel="1">
      <c r="A1197" s="31" t="s">
        <v>55</v>
      </c>
      <c r="B1197" s="31"/>
      <c r="C1197" s="31"/>
      <c r="D1197" s="31"/>
      <c r="E1197" s="31"/>
      <c r="F1197" s="31"/>
      <c r="G1197" s="31"/>
      <c r="H1197" s="17">
        <v>29509.564000000002</v>
      </c>
    </row>
    <row r="1198" spans="1:8" ht="15" hidden="1" outlineLevel="1">
      <c r="A1198" s="31" t="s">
        <v>36</v>
      </c>
      <c r="B1198" s="31"/>
      <c r="C1198" s="31"/>
      <c r="D1198" s="31"/>
      <c r="E1198" s="31"/>
      <c r="F1198" s="31"/>
      <c r="G1198" s="31"/>
      <c r="H1198" s="17">
        <f>E1200+E1201+E1202+E1203+E1204</f>
        <v>160340.4299999999</v>
      </c>
    </row>
    <row r="1199" spans="1:8" ht="15" hidden="1" outlineLevel="1">
      <c r="A1199" s="31" t="s">
        <v>20</v>
      </c>
      <c r="B1199" s="31"/>
      <c r="C1199" s="14"/>
      <c r="D1199" s="14"/>
      <c r="E1199" s="14"/>
      <c r="F1199" s="14"/>
      <c r="G1199" s="14"/>
      <c r="H1199" s="23"/>
    </row>
    <row r="1200" spans="1:8" ht="15" hidden="1" outlineLevel="1">
      <c r="A1200" s="30" t="s">
        <v>37</v>
      </c>
      <c r="B1200" s="30"/>
      <c r="C1200" s="30"/>
      <c r="D1200" s="30"/>
      <c r="E1200" s="17">
        <v>9751.678999999993</v>
      </c>
      <c r="G1200" s="8"/>
      <c r="H1200" s="8"/>
    </row>
    <row r="1201" spans="1:8" ht="15" hidden="1" outlineLevel="1">
      <c r="A1201" s="30" t="s">
        <v>38</v>
      </c>
      <c r="B1201" s="30"/>
      <c r="C1201" s="30"/>
      <c r="D1201" s="30"/>
      <c r="E1201" s="21">
        <v>116119.01499999988</v>
      </c>
      <c r="G1201" s="8"/>
      <c r="H1201" s="8"/>
    </row>
    <row r="1202" spans="1:20" s="8" customFormat="1" ht="15" hidden="1" outlineLevel="1">
      <c r="A1202" s="30" t="s">
        <v>39</v>
      </c>
      <c r="B1202" s="30"/>
      <c r="C1202" s="30"/>
      <c r="D1202" s="30"/>
      <c r="E1202" s="21">
        <v>34469.73600000004</v>
      </c>
      <c r="F1202" s="7"/>
      <c r="I1202" s="7"/>
      <c r="N1202" s="7"/>
      <c r="O1202" s="7"/>
      <c r="P1202" s="7"/>
      <c r="Q1202" s="7"/>
      <c r="R1202" s="7"/>
      <c r="S1202" s="7"/>
      <c r="T1202" s="7"/>
    </row>
    <row r="1203" spans="1:20" s="8" customFormat="1" ht="15" hidden="1" outlineLevel="1">
      <c r="A1203" s="30" t="s">
        <v>40</v>
      </c>
      <c r="B1203" s="30"/>
      <c r="C1203" s="30"/>
      <c r="D1203" s="30"/>
      <c r="E1203" s="22">
        <v>0</v>
      </c>
      <c r="F1203" s="7"/>
      <c r="I1203" s="7"/>
      <c r="N1203" s="7"/>
      <c r="O1203" s="7"/>
      <c r="P1203" s="7"/>
      <c r="Q1203" s="7"/>
      <c r="R1203" s="7"/>
      <c r="S1203" s="7"/>
      <c r="T1203" s="7"/>
    </row>
    <row r="1204" spans="1:20" s="8" customFormat="1" ht="15" hidden="1" outlineLevel="1">
      <c r="A1204" s="30" t="s">
        <v>41</v>
      </c>
      <c r="B1204" s="30"/>
      <c r="C1204" s="30"/>
      <c r="D1204" s="30"/>
      <c r="E1204" s="22">
        <v>0</v>
      </c>
      <c r="F1204" s="7"/>
      <c r="I1204" s="7"/>
      <c r="N1204" s="7"/>
      <c r="O1204" s="7"/>
      <c r="P1204" s="7"/>
      <c r="Q1204" s="7"/>
      <c r="R1204" s="7"/>
      <c r="S1204" s="7"/>
      <c r="T1204" s="7"/>
    </row>
    <row r="1205" spans="1:20" s="8" customFormat="1" ht="15" hidden="1" outlineLevel="1">
      <c r="A1205" s="31" t="s">
        <v>42</v>
      </c>
      <c r="B1205" s="31"/>
      <c r="C1205" s="31"/>
      <c r="D1205" s="31"/>
      <c r="E1205" s="31"/>
      <c r="F1205" s="31"/>
      <c r="G1205" s="31"/>
      <c r="H1205" s="17">
        <v>185258.5</v>
      </c>
      <c r="I1205" s="7"/>
      <c r="N1205" s="7"/>
      <c r="O1205" s="7"/>
      <c r="P1205" s="7"/>
      <c r="Q1205" s="7"/>
      <c r="R1205" s="7"/>
      <c r="S1205" s="7"/>
      <c r="T1205" s="7"/>
    </row>
    <row r="1206" spans="1:20" s="8" customFormat="1" ht="15" hidden="1" outlineLevel="1">
      <c r="A1206" s="31" t="s">
        <v>43</v>
      </c>
      <c r="B1206" s="31"/>
      <c r="C1206" s="31"/>
      <c r="D1206" s="31"/>
      <c r="E1206" s="31"/>
      <c r="F1206" s="31"/>
      <c r="G1206" s="31"/>
      <c r="H1206" s="12">
        <v>0</v>
      </c>
      <c r="I1206" s="7"/>
      <c r="N1206" s="7"/>
      <c r="O1206" s="7"/>
      <c r="P1206" s="7"/>
      <c r="Q1206" s="7"/>
      <c r="R1206" s="7"/>
      <c r="S1206" s="7"/>
      <c r="T1206" s="7"/>
    </row>
    <row r="1207" ht="15" hidden="1" outlineLevel="1"/>
    <row r="1208" spans="1:20" s="8" customFormat="1" ht="15" hidden="1" outlineLevel="1">
      <c r="A1208" s="36" t="s">
        <v>86</v>
      </c>
      <c r="B1208" s="36"/>
      <c r="C1208" s="36"/>
      <c r="D1208" s="36"/>
      <c r="E1208" s="36"/>
      <c r="F1208" s="36"/>
      <c r="G1208" s="36"/>
      <c r="H1208" s="36"/>
      <c r="I1208" s="7"/>
      <c r="N1208" s="7"/>
      <c r="O1208" s="7"/>
      <c r="P1208" s="7"/>
      <c r="Q1208" s="7"/>
      <c r="R1208" s="7"/>
      <c r="S1208" s="7"/>
      <c r="T1208" s="7"/>
    </row>
    <row r="1209" spans="1:20" s="8" customFormat="1" ht="15" hidden="1" outlineLevel="1">
      <c r="A1209" s="35" t="s">
        <v>11</v>
      </c>
      <c r="B1209" s="35"/>
      <c r="C1209" s="35"/>
      <c r="D1209" s="35"/>
      <c r="E1209" s="35"/>
      <c r="F1209" s="35"/>
      <c r="G1209" s="35"/>
      <c r="H1209" s="12">
        <f>ROUND(H1212+H1213*H1214+H1244,2)</f>
        <v>2274.57</v>
      </c>
      <c r="I1209" s="7"/>
      <c r="N1209" s="7"/>
      <c r="O1209" s="7"/>
      <c r="P1209" s="7"/>
      <c r="Q1209" s="7"/>
      <c r="R1209" s="7"/>
      <c r="S1209" s="7"/>
      <c r="T1209" s="7"/>
    </row>
    <row r="1210" spans="1:20" s="8" customFormat="1" ht="15" hidden="1" outlineLevel="1">
      <c r="A1210" s="7"/>
      <c r="B1210" s="7"/>
      <c r="C1210" s="13"/>
      <c r="D1210" s="13"/>
      <c r="E1210" s="13"/>
      <c r="F1210" s="7"/>
      <c r="G1210" s="4"/>
      <c r="H1210" s="7"/>
      <c r="I1210" s="7"/>
      <c r="N1210" s="7"/>
      <c r="O1210" s="7"/>
      <c r="P1210" s="7"/>
      <c r="Q1210" s="7"/>
      <c r="R1210" s="7"/>
      <c r="S1210" s="7"/>
      <c r="T1210" s="7"/>
    </row>
    <row r="1211" spans="1:20" s="8" customFormat="1" ht="15" hidden="1" outlineLevel="1">
      <c r="A1211" s="35" t="s">
        <v>12</v>
      </c>
      <c r="B1211" s="35"/>
      <c r="C1211" s="35"/>
      <c r="D1211" s="35"/>
      <c r="E1211" s="35"/>
      <c r="F1211" s="35"/>
      <c r="G1211" s="35"/>
      <c r="H1211" s="35"/>
      <c r="I1211" s="7"/>
      <c r="N1211" s="7"/>
      <c r="O1211" s="7"/>
      <c r="P1211" s="7"/>
      <c r="Q1211" s="7"/>
      <c r="R1211" s="7"/>
      <c r="S1211" s="7"/>
      <c r="T1211" s="7"/>
    </row>
    <row r="1212" spans="1:20" s="8" customFormat="1" ht="15" hidden="1" outlineLevel="1">
      <c r="A1212" s="34" t="s">
        <v>13</v>
      </c>
      <c r="B1212" s="34"/>
      <c r="C1212" s="34"/>
      <c r="D1212" s="34"/>
      <c r="E1212" s="34"/>
      <c r="F1212" s="34"/>
      <c r="G1212" s="34"/>
      <c r="H1212" s="12">
        <v>1035.75</v>
      </c>
      <c r="I1212" s="7"/>
      <c r="N1212" s="7"/>
      <c r="O1212" s="7"/>
      <c r="P1212" s="7"/>
      <c r="Q1212" s="7"/>
      <c r="R1212" s="7"/>
      <c r="S1212" s="7"/>
      <c r="T1212" s="7"/>
    </row>
    <row r="1213" spans="1:20" s="8" customFormat="1" ht="15" hidden="1" outlineLevel="1">
      <c r="A1213" s="34" t="s">
        <v>14</v>
      </c>
      <c r="B1213" s="34"/>
      <c r="C1213" s="34"/>
      <c r="D1213" s="34"/>
      <c r="E1213" s="34"/>
      <c r="F1213" s="34"/>
      <c r="G1213" s="34"/>
      <c r="H1213" s="12">
        <v>889536.55</v>
      </c>
      <c r="I1213" s="7"/>
      <c r="N1213" s="7"/>
      <c r="O1213" s="7"/>
      <c r="P1213" s="7"/>
      <c r="Q1213" s="7"/>
      <c r="R1213" s="7"/>
      <c r="S1213" s="7"/>
      <c r="T1213" s="7"/>
    </row>
    <row r="1214" spans="1:20" s="8" customFormat="1" ht="15" hidden="1" outlineLevel="1">
      <c r="A1214" s="34" t="s">
        <v>15</v>
      </c>
      <c r="B1214" s="34"/>
      <c r="C1214" s="34"/>
      <c r="D1214" s="34"/>
      <c r="E1214" s="34"/>
      <c r="F1214" s="34"/>
      <c r="G1214" s="34"/>
      <c r="H1214" s="15">
        <f>(H1215+H1216-(H1217+H1224))/(H1234+H1235-(H1236+H1243))</f>
        <v>0.0013926350326455466</v>
      </c>
      <c r="I1214" s="7"/>
      <c r="K1214" s="20"/>
      <c r="L1214" s="20"/>
      <c r="N1214" s="7"/>
      <c r="O1214" s="7"/>
      <c r="P1214" s="7"/>
      <c r="Q1214" s="7"/>
      <c r="R1214" s="7"/>
      <c r="S1214" s="7"/>
      <c r="T1214" s="7"/>
    </row>
    <row r="1215" spans="1:20" s="8" customFormat="1" ht="15" hidden="1" outlineLevel="1">
      <c r="A1215" s="34" t="s">
        <v>16</v>
      </c>
      <c r="B1215" s="34"/>
      <c r="C1215" s="34"/>
      <c r="D1215" s="34"/>
      <c r="E1215" s="34"/>
      <c r="F1215" s="34"/>
      <c r="G1215" s="34"/>
      <c r="H1215" s="17">
        <v>792.046</v>
      </c>
      <c r="I1215" s="7"/>
      <c r="K1215" s="20"/>
      <c r="L1215" s="20"/>
      <c r="N1215" s="7"/>
      <c r="O1215" s="7"/>
      <c r="P1215" s="7"/>
      <c r="Q1215" s="7"/>
      <c r="R1215" s="7"/>
      <c r="S1215" s="7"/>
      <c r="T1215" s="7"/>
    </row>
    <row r="1216" spans="1:20" s="8" customFormat="1" ht="15" hidden="1" outlineLevel="1">
      <c r="A1216" s="34" t="s">
        <v>17</v>
      </c>
      <c r="B1216" s="34"/>
      <c r="C1216" s="34"/>
      <c r="D1216" s="34"/>
      <c r="E1216" s="34"/>
      <c r="F1216" s="34"/>
      <c r="G1216" s="34"/>
      <c r="H1216" s="17">
        <v>36.403</v>
      </c>
      <c r="I1216" s="7"/>
      <c r="N1216" s="7"/>
      <c r="O1216" s="7"/>
      <c r="P1216" s="7"/>
      <c r="Q1216" s="7"/>
      <c r="R1216" s="7"/>
      <c r="S1216" s="7"/>
      <c r="T1216" s="7"/>
    </row>
    <row r="1217" spans="1:20" s="8" customFormat="1" ht="15" hidden="1" outlineLevel="1">
      <c r="A1217" s="34" t="s">
        <v>18</v>
      </c>
      <c r="B1217" s="34"/>
      <c r="C1217" s="34"/>
      <c r="D1217" s="34"/>
      <c r="E1217" s="34"/>
      <c r="F1217" s="34"/>
      <c r="G1217" s="34"/>
      <c r="H1217" s="17">
        <f>E1219+E1220+E1221+E1222+E1223</f>
        <v>279.80758692263487</v>
      </c>
      <c r="I1217" s="7"/>
      <c r="N1217" s="7"/>
      <c r="O1217" s="7"/>
      <c r="P1217" s="7"/>
      <c r="Q1217" s="7"/>
      <c r="R1217" s="7"/>
      <c r="S1217" s="7"/>
      <c r="T1217" s="7"/>
    </row>
    <row r="1218" spans="1:8" ht="15" hidden="1" outlineLevel="1">
      <c r="A1218" s="34" t="s">
        <v>20</v>
      </c>
      <c r="B1218" s="34"/>
      <c r="C1218" s="14"/>
      <c r="D1218" s="14"/>
      <c r="E1218" s="14"/>
      <c r="F1218" s="14"/>
      <c r="G1218" s="14"/>
      <c r="H1218" s="19"/>
    </row>
    <row r="1219" spans="1:8" ht="15" hidden="1" outlineLevel="1">
      <c r="A1219" s="30" t="s">
        <v>21</v>
      </c>
      <c r="B1219" s="30"/>
      <c r="C1219" s="30"/>
      <c r="D1219" s="30"/>
      <c r="E1219" s="17">
        <v>19.96785802263461</v>
      </c>
      <c r="G1219" s="8"/>
      <c r="H1219" s="8"/>
    </row>
    <row r="1220" spans="1:8" ht="15" hidden="1" outlineLevel="1">
      <c r="A1220" s="30" t="s">
        <v>22</v>
      </c>
      <c r="B1220" s="30"/>
      <c r="C1220" s="30"/>
      <c r="D1220" s="30"/>
      <c r="E1220" s="21">
        <v>207.5814446000003</v>
      </c>
      <c r="G1220" s="8"/>
      <c r="H1220" s="8"/>
    </row>
    <row r="1221" spans="1:8" ht="15" hidden="1" outlineLevel="1">
      <c r="A1221" s="30" t="s">
        <v>23</v>
      </c>
      <c r="B1221" s="30"/>
      <c r="C1221" s="30"/>
      <c r="D1221" s="30"/>
      <c r="E1221" s="21">
        <v>52.258284299999936</v>
      </c>
      <c r="G1221" s="8"/>
      <c r="H1221" s="8"/>
    </row>
    <row r="1222" spans="1:8" ht="15" hidden="1" outlineLevel="1">
      <c r="A1222" s="30" t="s">
        <v>24</v>
      </c>
      <c r="B1222" s="30"/>
      <c r="C1222" s="30"/>
      <c r="D1222" s="30"/>
      <c r="E1222" s="22">
        <v>0</v>
      </c>
      <c r="G1222" s="8"/>
      <c r="H1222" s="8"/>
    </row>
    <row r="1223" spans="1:8" ht="15" hidden="1" outlineLevel="1">
      <c r="A1223" s="30" t="s">
        <v>25</v>
      </c>
      <c r="B1223" s="30"/>
      <c r="C1223" s="30"/>
      <c r="D1223" s="30"/>
      <c r="E1223" s="22">
        <v>0</v>
      </c>
      <c r="G1223" s="8"/>
      <c r="H1223" s="8"/>
    </row>
    <row r="1224" spans="1:8" ht="15" hidden="1" outlineLevel="1">
      <c r="A1224" s="31" t="s">
        <v>26</v>
      </c>
      <c r="B1224" s="31"/>
      <c r="C1224" s="31"/>
      <c r="D1224" s="31"/>
      <c r="E1224" s="31"/>
      <c r="F1224" s="31"/>
      <c r="G1224" s="31"/>
      <c r="H1224" s="17">
        <v>292.8957</v>
      </c>
    </row>
    <row r="1225" spans="1:8" ht="15" hidden="1" outlineLevel="1">
      <c r="A1225" s="31" t="s">
        <v>27</v>
      </c>
      <c r="B1225" s="31"/>
      <c r="C1225" s="31"/>
      <c r="D1225" s="31"/>
      <c r="E1225" s="31"/>
      <c r="F1225" s="31"/>
      <c r="G1225" s="31"/>
      <c r="H1225" s="21">
        <f>D1227+D1231</f>
        <v>8400.777000000002</v>
      </c>
    </row>
    <row r="1226" spans="1:8" ht="15" hidden="1" outlineLevel="1">
      <c r="A1226" s="31" t="s">
        <v>20</v>
      </c>
      <c r="B1226" s="31"/>
      <c r="C1226" s="14"/>
      <c r="D1226" s="14"/>
      <c r="E1226" s="14"/>
      <c r="F1226" s="14"/>
      <c r="G1226" s="14"/>
      <c r="H1226" s="23"/>
    </row>
    <row r="1227" spans="1:8" ht="15" hidden="1" outlineLevel="1">
      <c r="A1227" s="33" t="s">
        <v>28</v>
      </c>
      <c r="B1227" s="33"/>
      <c r="C1227" s="33"/>
      <c r="D1227" s="17">
        <f>D1228+D1229+D1230</f>
        <v>3.176</v>
      </c>
      <c r="E1227" s="7"/>
      <c r="F1227" s="8"/>
      <c r="G1227" s="8"/>
      <c r="H1227" s="8"/>
    </row>
    <row r="1228" spans="1:8" ht="15" hidden="1" outlineLevel="1">
      <c r="A1228" s="32" t="s">
        <v>29</v>
      </c>
      <c r="B1228" s="32"/>
      <c r="C1228" s="32"/>
      <c r="D1228" s="17">
        <v>0.883</v>
      </c>
      <c r="E1228" s="7"/>
      <c r="F1228" s="8"/>
      <c r="G1228" s="8"/>
      <c r="H1228" s="8"/>
    </row>
    <row r="1229" spans="1:8" ht="15" hidden="1" outlineLevel="1">
      <c r="A1229" s="32" t="s">
        <v>30</v>
      </c>
      <c r="B1229" s="32"/>
      <c r="C1229" s="32"/>
      <c r="D1229" s="17">
        <v>1.365</v>
      </c>
      <c r="E1229" s="7"/>
      <c r="F1229" s="8"/>
      <c r="G1229" s="8"/>
      <c r="H1229" s="8"/>
    </row>
    <row r="1230" spans="1:8" ht="15" hidden="1" outlineLevel="1">
      <c r="A1230" s="32" t="s">
        <v>31</v>
      </c>
      <c r="B1230" s="32"/>
      <c r="C1230" s="32"/>
      <c r="D1230" s="17">
        <v>0.928</v>
      </c>
      <c r="E1230" s="7"/>
      <c r="F1230" s="8"/>
      <c r="G1230" s="8"/>
      <c r="H1230" s="8"/>
    </row>
    <row r="1231" spans="1:8" ht="15" hidden="1" outlineLevel="1">
      <c r="A1231" s="33" t="s">
        <v>32</v>
      </c>
      <c r="B1231" s="33"/>
      <c r="C1231" s="33"/>
      <c r="D1231" s="17">
        <f>D1232+D1233</f>
        <v>8397.601000000002</v>
      </c>
      <c r="E1231" s="7"/>
      <c r="F1231" s="8"/>
      <c r="G1231" s="8"/>
      <c r="H1231" s="8"/>
    </row>
    <row r="1232" spans="1:8" ht="15" hidden="1" outlineLevel="1">
      <c r="A1232" s="32" t="s">
        <v>29</v>
      </c>
      <c r="B1232" s="32"/>
      <c r="C1232" s="32"/>
      <c r="D1232" s="17">
        <v>3124.9020000000037</v>
      </c>
      <c r="E1232" s="7"/>
      <c r="F1232" s="8"/>
      <c r="G1232" s="8"/>
      <c r="H1232" s="8"/>
    </row>
    <row r="1233" spans="1:8" ht="15" hidden="1" outlineLevel="1">
      <c r="A1233" s="32" t="s">
        <v>31</v>
      </c>
      <c r="B1233" s="32"/>
      <c r="C1233" s="32"/>
      <c r="D1233" s="17">
        <v>5272.699</v>
      </c>
      <c r="E1233" s="7"/>
      <c r="F1233" s="8"/>
      <c r="G1233" s="8"/>
      <c r="H1233" s="8"/>
    </row>
    <row r="1234" spans="1:20" s="8" customFormat="1" ht="15" hidden="1" outlineLevel="1">
      <c r="A1234" s="31" t="s">
        <v>33</v>
      </c>
      <c r="B1234" s="31"/>
      <c r="C1234" s="31"/>
      <c r="D1234" s="31"/>
      <c r="E1234" s="31"/>
      <c r="F1234" s="31"/>
      <c r="G1234" s="31"/>
      <c r="H1234" s="17">
        <v>484485.412</v>
      </c>
      <c r="I1234" s="7"/>
      <c r="N1234" s="7"/>
      <c r="O1234" s="7"/>
      <c r="P1234" s="7"/>
      <c r="Q1234" s="7"/>
      <c r="R1234" s="7"/>
      <c r="S1234" s="7"/>
      <c r="T1234" s="7"/>
    </row>
    <row r="1235" spans="1:20" s="8" customFormat="1" ht="15" hidden="1" outlineLevel="1">
      <c r="A1235" s="31" t="s">
        <v>55</v>
      </c>
      <c r="B1235" s="31"/>
      <c r="C1235" s="31"/>
      <c r="D1235" s="31"/>
      <c r="E1235" s="31"/>
      <c r="F1235" s="31"/>
      <c r="G1235" s="31"/>
      <c r="H1235" s="17">
        <v>23210.032000000003</v>
      </c>
      <c r="I1235" s="7"/>
      <c r="N1235" s="7"/>
      <c r="O1235" s="7"/>
      <c r="P1235" s="7"/>
      <c r="Q1235" s="7"/>
      <c r="R1235" s="7"/>
      <c r="S1235" s="7"/>
      <c r="T1235" s="7"/>
    </row>
    <row r="1236" spans="1:20" s="8" customFormat="1" ht="15" hidden="1" outlineLevel="1">
      <c r="A1236" s="31" t="s">
        <v>36</v>
      </c>
      <c r="B1236" s="31"/>
      <c r="C1236" s="31"/>
      <c r="D1236" s="31"/>
      <c r="E1236" s="31"/>
      <c r="F1236" s="31"/>
      <c r="G1236" s="31"/>
      <c r="H1236" s="17">
        <f>E1238+E1239+E1240+E1241+E1242</f>
        <v>159299.95299999992</v>
      </c>
      <c r="I1236" s="7"/>
      <c r="N1236" s="7"/>
      <c r="O1236" s="7"/>
      <c r="P1236" s="7"/>
      <c r="Q1236" s="7"/>
      <c r="R1236" s="7"/>
      <c r="S1236" s="7"/>
      <c r="T1236" s="7"/>
    </row>
    <row r="1237" spans="1:20" s="8" customFormat="1" ht="15" hidden="1" outlineLevel="1">
      <c r="A1237" s="31" t="s">
        <v>20</v>
      </c>
      <c r="B1237" s="31"/>
      <c r="C1237" s="14"/>
      <c r="D1237" s="14"/>
      <c r="E1237" s="14"/>
      <c r="F1237" s="14"/>
      <c r="G1237" s="14"/>
      <c r="H1237" s="23"/>
      <c r="I1237" s="7"/>
      <c r="N1237" s="7"/>
      <c r="O1237" s="7"/>
      <c r="P1237" s="7"/>
      <c r="Q1237" s="7"/>
      <c r="R1237" s="7"/>
      <c r="S1237" s="7"/>
      <c r="T1237" s="7"/>
    </row>
    <row r="1238" spans="1:20" s="8" customFormat="1" ht="15" hidden="1" outlineLevel="1">
      <c r="A1238" s="30" t="s">
        <v>37</v>
      </c>
      <c r="B1238" s="30"/>
      <c r="C1238" s="30"/>
      <c r="D1238" s="30"/>
      <c r="E1238" s="17">
        <v>8400.777000000002</v>
      </c>
      <c r="F1238" s="7"/>
      <c r="I1238" s="7"/>
      <c r="N1238" s="7"/>
      <c r="O1238" s="7"/>
      <c r="P1238" s="7"/>
      <c r="Q1238" s="7"/>
      <c r="R1238" s="7"/>
      <c r="S1238" s="7"/>
      <c r="T1238" s="7"/>
    </row>
    <row r="1239" spans="1:20" s="8" customFormat="1" ht="15" hidden="1" outlineLevel="1">
      <c r="A1239" s="30" t="s">
        <v>38</v>
      </c>
      <c r="B1239" s="30"/>
      <c r="C1239" s="30"/>
      <c r="D1239" s="30"/>
      <c r="E1239" s="21">
        <v>116123.61799999991</v>
      </c>
      <c r="F1239" s="7"/>
      <c r="I1239" s="7"/>
      <c r="N1239" s="7"/>
      <c r="O1239" s="7"/>
      <c r="P1239" s="7"/>
      <c r="Q1239" s="7"/>
      <c r="R1239" s="7"/>
      <c r="S1239" s="7"/>
      <c r="T1239" s="7"/>
    </row>
    <row r="1240" spans="1:20" s="8" customFormat="1" ht="15" hidden="1" outlineLevel="1">
      <c r="A1240" s="30" t="s">
        <v>39</v>
      </c>
      <c r="B1240" s="30"/>
      <c r="C1240" s="30"/>
      <c r="D1240" s="30"/>
      <c r="E1240" s="21">
        <v>34775.558000000005</v>
      </c>
      <c r="F1240" s="7"/>
      <c r="I1240" s="7"/>
      <c r="N1240" s="7"/>
      <c r="O1240" s="7"/>
      <c r="P1240" s="7"/>
      <c r="Q1240" s="7"/>
      <c r="R1240" s="7"/>
      <c r="S1240" s="7"/>
      <c r="T1240" s="7"/>
    </row>
    <row r="1241" spans="1:20" s="8" customFormat="1" ht="15" hidden="1" outlineLevel="1">
      <c r="A1241" s="30" t="s">
        <v>40</v>
      </c>
      <c r="B1241" s="30"/>
      <c r="C1241" s="30"/>
      <c r="D1241" s="30"/>
      <c r="E1241" s="22">
        <v>0</v>
      </c>
      <c r="F1241" s="7"/>
      <c r="I1241" s="7"/>
      <c r="N1241" s="7"/>
      <c r="O1241" s="7"/>
      <c r="P1241" s="7"/>
      <c r="Q1241" s="7"/>
      <c r="R1241" s="7"/>
      <c r="S1241" s="7"/>
      <c r="T1241" s="7"/>
    </row>
    <row r="1242" spans="1:20" s="8" customFormat="1" ht="15" hidden="1" outlineLevel="1">
      <c r="A1242" s="30" t="s">
        <v>41</v>
      </c>
      <c r="B1242" s="30"/>
      <c r="C1242" s="30"/>
      <c r="D1242" s="30"/>
      <c r="E1242" s="22">
        <v>0</v>
      </c>
      <c r="F1242" s="7"/>
      <c r="I1242" s="7"/>
      <c r="N1242" s="7"/>
      <c r="O1242" s="7"/>
      <c r="P1242" s="7"/>
      <c r="Q1242" s="7"/>
      <c r="R1242" s="7"/>
      <c r="S1242" s="7"/>
      <c r="T1242" s="7"/>
    </row>
    <row r="1243" spans="1:20" s="8" customFormat="1" ht="15" hidden="1" outlineLevel="1">
      <c r="A1243" s="31" t="s">
        <v>42</v>
      </c>
      <c r="B1243" s="31"/>
      <c r="C1243" s="31"/>
      <c r="D1243" s="31"/>
      <c r="E1243" s="31"/>
      <c r="F1243" s="31"/>
      <c r="G1243" s="31"/>
      <c r="H1243" s="17">
        <v>164753.9</v>
      </c>
      <c r="I1243" s="7"/>
      <c r="N1243" s="7"/>
      <c r="O1243" s="7"/>
      <c r="P1243" s="7"/>
      <c r="Q1243" s="7"/>
      <c r="R1243" s="7"/>
      <c r="S1243" s="7"/>
      <c r="T1243" s="7"/>
    </row>
    <row r="1244" spans="1:20" s="8" customFormat="1" ht="15" hidden="1" outlineLevel="1">
      <c r="A1244" s="31" t="s">
        <v>43</v>
      </c>
      <c r="B1244" s="31"/>
      <c r="C1244" s="31"/>
      <c r="D1244" s="31"/>
      <c r="E1244" s="31"/>
      <c r="F1244" s="31"/>
      <c r="G1244" s="31"/>
      <c r="H1244" s="12">
        <v>0.02</v>
      </c>
      <c r="I1244" s="7"/>
      <c r="N1244" s="7"/>
      <c r="O1244" s="7"/>
      <c r="P1244" s="7"/>
      <c r="Q1244" s="7"/>
      <c r="R1244" s="7"/>
      <c r="S1244" s="7"/>
      <c r="T1244" s="7"/>
    </row>
    <row r="1245" ht="15" hidden="1" outlineLevel="1"/>
    <row r="1246" spans="1:20" s="8" customFormat="1" ht="15" hidden="1" outlineLevel="1">
      <c r="A1246" s="36" t="s">
        <v>87</v>
      </c>
      <c r="B1246" s="36"/>
      <c r="C1246" s="36"/>
      <c r="D1246" s="36"/>
      <c r="E1246" s="36"/>
      <c r="F1246" s="36"/>
      <c r="G1246" s="36"/>
      <c r="H1246" s="36"/>
      <c r="I1246" s="7"/>
      <c r="N1246" s="7"/>
      <c r="O1246" s="7"/>
      <c r="P1246" s="7"/>
      <c r="Q1246" s="7"/>
      <c r="R1246" s="7"/>
      <c r="S1246" s="7"/>
      <c r="T1246" s="7"/>
    </row>
    <row r="1247" spans="1:20" s="8" customFormat="1" ht="15" hidden="1" outlineLevel="1">
      <c r="A1247" s="35" t="s">
        <v>11</v>
      </c>
      <c r="B1247" s="35"/>
      <c r="C1247" s="35"/>
      <c r="D1247" s="35"/>
      <c r="E1247" s="35"/>
      <c r="F1247" s="35"/>
      <c r="G1247" s="35"/>
      <c r="H1247" s="12">
        <f>ROUND(H1250+H1251*H1252+H1282,2)</f>
        <v>2245.68</v>
      </c>
      <c r="I1247" s="7"/>
      <c r="N1247" s="7"/>
      <c r="O1247" s="7"/>
      <c r="P1247" s="7"/>
      <c r="Q1247" s="7"/>
      <c r="R1247" s="7"/>
      <c r="S1247" s="7"/>
      <c r="T1247" s="7"/>
    </row>
    <row r="1248" spans="1:20" s="8" customFormat="1" ht="15" hidden="1" outlineLevel="1">
      <c r="A1248" s="7"/>
      <c r="B1248" s="7"/>
      <c r="C1248" s="13"/>
      <c r="D1248" s="13"/>
      <c r="E1248" s="13"/>
      <c r="F1248" s="7"/>
      <c r="G1248" s="4"/>
      <c r="H1248" s="7"/>
      <c r="I1248" s="7"/>
      <c r="N1248" s="7"/>
      <c r="O1248" s="7"/>
      <c r="P1248" s="7"/>
      <c r="Q1248" s="7"/>
      <c r="R1248" s="7"/>
      <c r="S1248" s="7"/>
      <c r="T1248" s="7"/>
    </row>
    <row r="1249" spans="1:20" s="8" customFormat="1" ht="15" hidden="1" outlineLevel="1">
      <c r="A1249" s="35" t="s">
        <v>12</v>
      </c>
      <c r="B1249" s="35"/>
      <c r="C1249" s="35"/>
      <c r="D1249" s="35"/>
      <c r="E1249" s="35"/>
      <c r="F1249" s="35"/>
      <c r="G1249" s="35"/>
      <c r="H1249" s="35"/>
      <c r="I1249" s="7"/>
      <c r="N1249" s="7"/>
      <c r="O1249" s="7"/>
      <c r="P1249" s="7"/>
      <c r="Q1249" s="7"/>
      <c r="R1249" s="7"/>
      <c r="S1249" s="7"/>
      <c r="T1249" s="7"/>
    </row>
    <row r="1250" spans="1:20" s="8" customFormat="1" ht="15" hidden="1" outlineLevel="1">
      <c r="A1250" s="34" t="s">
        <v>13</v>
      </c>
      <c r="B1250" s="34"/>
      <c r="C1250" s="34"/>
      <c r="D1250" s="34"/>
      <c r="E1250" s="34"/>
      <c r="F1250" s="34"/>
      <c r="G1250" s="34"/>
      <c r="H1250" s="12">
        <v>1046.49</v>
      </c>
      <c r="I1250" s="7"/>
      <c r="N1250" s="7"/>
      <c r="O1250" s="7"/>
      <c r="P1250" s="7"/>
      <c r="Q1250" s="7"/>
      <c r="R1250" s="7"/>
      <c r="S1250" s="7"/>
      <c r="T1250" s="7"/>
    </row>
    <row r="1251" spans="1:20" s="8" customFormat="1" ht="15" hidden="1" outlineLevel="1">
      <c r="A1251" s="34" t="s">
        <v>14</v>
      </c>
      <c r="B1251" s="34"/>
      <c r="C1251" s="34"/>
      <c r="D1251" s="34"/>
      <c r="E1251" s="34"/>
      <c r="F1251" s="34"/>
      <c r="G1251" s="34"/>
      <c r="H1251" s="12">
        <v>956074.8</v>
      </c>
      <c r="I1251" s="7"/>
      <c r="N1251" s="7"/>
      <c r="O1251" s="7"/>
      <c r="P1251" s="7"/>
      <c r="Q1251" s="7"/>
      <c r="R1251" s="7"/>
      <c r="S1251" s="7"/>
      <c r="T1251" s="7"/>
    </row>
    <row r="1252" spans="1:20" s="8" customFormat="1" ht="15" hidden="1" outlineLevel="1">
      <c r="A1252" s="34" t="s">
        <v>15</v>
      </c>
      <c r="B1252" s="34"/>
      <c r="C1252" s="34"/>
      <c r="D1252" s="34"/>
      <c r="E1252" s="34"/>
      <c r="F1252" s="34"/>
      <c r="G1252" s="34"/>
      <c r="H1252" s="15">
        <f>(H1253+H1254-(H1255+H1262))/(H1272+H1273-(H1274+H1281))</f>
        <v>0.0012542805942890158</v>
      </c>
      <c r="I1252" s="7"/>
      <c r="K1252" s="20"/>
      <c r="L1252" s="20"/>
      <c r="N1252" s="7"/>
      <c r="O1252" s="7"/>
      <c r="P1252" s="7"/>
      <c r="Q1252" s="7"/>
      <c r="R1252" s="7"/>
      <c r="S1252" s="7"/>
      <c r="T1252" s="7"/>
    </row>
    <row r="1253" spans="1:20" s="8" customFormat="1" ht="15" hidden="1" outlineLevel="1">
      <c r="A1253" s="34" t="s">
        <v>16</v>
      </c>
      <c r="B1253" s="34"/>
      <c r="C1253" s="34"/>
      <c r="D1253" s="34"/>
      <c r="E1253" s="34"/>
      <c r="F1253" s="34"/>
      <c r="G1253" s="34"/>
      <c r="H1253" s="17">
        <v>658.47</v>
      </c>
      <c r="I1253" s="7"/>
      <c r="K1253" s="20"/>
      <c r="L1253" s="20"/>
      <c r="N1253" s="7"/>
      <c r="O1253" s="7"/>
      <c r="P1253" s="7"/>
      <c r="Q1253" s="7"/>
      <c r="R1253" s="7"/>
      <c r="S1253" s="7"/>
      <c r="T1253" s="7"/>
    </row>
    <row r="1254" spans="1:20" s="8" customFormat="1" ht="15" hidden="1" outlineLevel="1">
      <c r="A1254" s="34" t="s">
        <v>17</v>
      </c>
      <c r="B1254" s="34"/>
      <c r="C1254" s="34"/>
      <c r="D1254" s="34"/>
      <c r="E1254" s="34"/>
      <c r="F1254" s="34"/>
      <c r="G1254" s="34"/>
      <c r="H1254" s="17">
        <v>16.137999999999998</v>
      </c>
      <c r="I1254" s="7"/>
      <c r="N1254" s="7"/>
      <c r="O1254" s="7"/>
      <c r="P1254" s="7"/>
      <c r="Q1254" s="7"/>
      <c r="R1254" s="7"/>
      <c r="S1254" s="7"/>
      <c r="T1254" s="7"/>
    </row>
    <row r="1255" spans="1:20" s="8" customFormat="1" ht="15" hidden="1" outlineLevel="1">
      <c r="A1255" s="34" t="s">
        <v>18</v>
      </c>
      <c r="B1255" s="34"/>
      <c r="C1255" s="34"/>
      <c r="D1255" s="34"/>
      <c r="E1255" s="34"/>
      <c r="F1255" s="34"/>
      <c r="G1255" s="34"/>
      <c r="H1255" s="17">
        <f>E1257+E1258+E1259+E1260+E1261</f>
        <v>218.16095148295955</v>
      </c>
      <c r="I1255" s="7"/>
      <c r="N1255" s="7"/>
      <c r="O1255" s="7"/>
      <c r="P1255" s="7"/>
      <c r="Q1255" s="7"/>
      <c r="R1255" s="7"/>
      <c r="S1255" s="7"/>
      <c r="T1255" s="7"/>
    </row>
    <row r="1256" spans="1:20" s="8" customFormat="1" ht="15" hidden="1" outlineLevel="1">
      <c r="A1256" s="34" t="s">
        <v>20</v>
      </c>
      <c r="B1256" s="34"/>
      <c r="C1256" s="14"/>
      <c r="D1256" s="14"/>
      <c r="E1256" s="14"/>
      <c r="F1256" s="14"/>
      <c r="G1256" s="14"/>
      <c r="H1256" s="19"/>
      <c r="I1256" s="7"/>
      <c r="N1256" s="7"/>
      <c r="O1256" s="7"/>
      <c r="P1256" s="7"/>
      <c r="Q1256" s="7"/>
      <c r="R1256" s="7"/>
      <c r="S1256" s="7"/>
      <c r="T1256" s="7"/>
    </row>
    <row r="1257" spans="1:20" s="8" customFormat="1" ht="15" hidden="1" outlineLevel="1">
      <c r="A1257" s="30" t="s">
        <v>21</v>
      </c>
      <c r="B1257" s="30"/>
      <c r="C1257" s="30"/>
      <c r="D1257" s="30"/>
      <c r="E1257" s="17">
        <v>14.291763582959595</v>
      </c>
      <c r="F1257" s="7"/>
      <c r="I1257" s="7"/>
      <c r="N1257" s="7"/>
      <c r="O1257" s="7"/>
      <c r="P1257" s="7"/>
      <c r="Q1257" s="7"/>
      <c r="R1257" s="7"/>
      <c r="S1257" s="7"/>
      <c r="T1257" s="7"/>
    </row>
    <row r="1258" spans="1:20" s="8" customFormat="1" ht="15" hidden="1" outlineLevel="1">
      <c r="A1258" s="30" t="s">
        <v>22</v>
      </c>
      <c r="B1258" s="30"/>
      <c r="C1258" s="30"/>
      <c r="D1258" s="30"/>
      <c r="E1258" s="21">
        <v>162.0207161</v>
      </c>
      <c r="F1258" s="7"/>
      <c r="I1258" s="7"/>
      <c r="N1258" s="7"/>
      <c r="O1258" s="7"/>
      <c r="P1258" s="7"/>
      <c r="Q1258" s="7"/>
      <c r="R1258" s="7"/>
      <c r="S1258" s="7"/>
      <c r="T1258" s="7"/>
    </row>
    <row r="1259" spans="1:20" s="8" customFormat="1" ht="15" hidden="1" outlineLevel="1">
      <c r="A1259" s="30" t="s">
        <v>23</v>
      </c>
      <c r="B1259" s="30"/>
      <c r="C1259" s="30"/>
      <c r="D1259" s="30"/>
      <c r="E1259" s="21">
        <v>41.84847179999996</v>
      </c>
      <c r="F1259" s="7"/>
      <c r="I1259" s="7"/>
      <c r="N1259" s="7"/>
      <c r="O1259" s="7"/>
      <c r="P1259" s="7"/>
      <c r="Q1259" s="7"/>
      <c r="R1259" s="7"/>
      <c r="S1259" s="7"/>
      <c r="T1259" s="7"/>
    </row>
    <row r="1260" spans="1:20" s="8" customFormat="1" ht="15" hidden="1" outlineLevel="1">
      <c r="A1260" s="30" t="s">
        <v>24</v>
      </c>
      <c r="B1260" s="30"/>
      <c r="C1260" s="30"/>
      <c r="D1260" s="30"/>
      <c r="E1260" s="22">
        <v>0</v>
      </c>
      <c r="F1260" s="7"/>
      <c r="I1260" s="7"/>
      <c r="N1260" s="7"/>
      <c r="O1260" s="7"/>
      <c r="P1260" s="7"/>
      <c r="Q1260" s="7"/>
      <c r="R1260" s="7"/>
      <c r="S1260" s="7"/>
      <c r="T1260" s="7"/>
    </row>
    <row r="1261" spans="1:20" s="8" customFormat="1" ht="15" hidden="1" outlineLevel="1">
      <c r="A1261" s="30" t="s">
        <v>25</v>
      </c>
      <c r="B1261" s="30"/>
      <c r="C1261" s="30"/>
      <c r="D1261" s="30"/>
      <c r="E1261" s="22">
        <v>0</v>
      </c>
      <c r="F1261" s="7"/>
      <c r="I1261" s="7"/>
      <c r="N1261" s="7"/>
      <c r="O1261" s="7"/>
      <c r="P1261" s="7"/>
      <c r="Q1261" s="7"/>
      <c r="R1261" s="7"/>
      <c r="S1261" s="7"/>
      <c r="T1261" s="7"/>
    </row>
    <row r="1262" spans="1:20" s="8" customFormat="1" ht="15" hidden="1" outlineLevel="1">
      <c r="A1262" s="31" t="s">
        <v>26</v>
      </c>
      <c r="B1262" s="31"/>
      <c r="C1262" s="31"/>
      <c r="D1262" s="31"/>
      <c r="E1262" s="31"/>
      <c r="F1262" s="31"/>
      <c r="G1262" s="31"/>
      <c r="H1262" s="17">
        <v>288.5364</v>
      </c>
      <c r="I1262" s="7"/>
      <c r="N1262" s="7"/>
      <c r="O1262" s="7"/>
      <c r="P1262" s="7"/>
      <c r="Q1262" s="7"/>
      <c r="R1262" s="7"/>
      <c r="S1262" s="7"/>
      <c r="T1262" s="7"/>
    </row>
    <row r="1263" spans="1:20" s="8" customFormat="1" ht="15" hidden="1" outlineLevel="1">
      <c r="A1263" s="31" t="s">
        <v>27</v>
      </c>
      <c r="B1263" s="31"/>
      <c r="C1263" s="31"/>
      <c r="D1263" s="31"/>
      <c r="E1263" s="31"/>
      <c r="F1263" s="31"/>
      <c r="G1263" s="31"/>
      <c r="H1263" s="21">
        <f>D1265+D1269</f>
        <v>6434.524000000005</v>
      </c>
      <c r="I1263" s="7"/>
      <c r="N1263" s="7"/>
      <c r="O1263" s="7"/>
      <c r="P1263" s="7"/>
      <c r="Q1263" s="7"/>
      <c r="R1263" s="7"/>
      <c r="S1263" s="7"/>
      <c r="T1263" s="7"/>
    </row>
    <row r="1264" spans="1:20" s="8" customFormat="1" ht="15" hidden="1" outlineLevel="1">
      <c r="A1264" s="31" t="s">
        <v>20</v>
      </c>
      <c r="B1264" s="31"/>
      <c r="C1264" s="14"/>
      <c r="D1264" s="14"/>
      <c r="E1264" s="14"/>
      <c r="F1264" s="14"/>
      <c r="G1264" s="14"/>
      <c r="H1264" s="23"/>
      <c r="I1264" s="7"/>
      <c r="N1264" s="7"/>
      <c r="O1264" s="7"/>
      <c r="P1264" s="7"/>
      <c r="Q1264" s="7"/>
      <c r="R1264" s="7"/>
      <c r="S1264" s="7"/>
      <c r="T1264" s="7"/>
    </row>
    <row r="1265" spans="1:20" s="8" customFormat="1" ht="15" hidden="1" outlineLevel="1">
      <c r="A1265" s="33" t="s">
        <v>28</v>
      </c>
      <c r="B1265" s="33"/>
      <c r="C1265" s="33"/>
      <c r="D1265" s="17">
        <f>D1266+D1267+D1268</f>
        <v>3.02</v>
      </c>
      <c r="E1265" s="7"/>
      <c r="I1265" s="7"/>
      <c r="N1265" s="7"/>
      <c r="O1265" s="7"/>
      <c r="P1265" s="7"/>
      <c r="Q1265" s="7"/>
      <c r="R1265" s="7"/>
      <c r="S1265" s="7"/>
      <c r="T1265" s="7"/>
    </row>
    <row r="1266" spans="1:8" ht="15" hidden="1" outlineLevel="1">
      <c r="A1266" s="32" t="s">
        <v>29</v>
      </c>
      <c r="B1266" s="32"/>
      <c r="C1266" s="32"/>
      <c r="D1266" s="17">
        <v>0.874</v>
      </c>
      <c r="E1266" s="7"/>
      <c r="F1266" s="8"/>
      <c r="G1266" s="8"/>
      <c r="H1266" s="8"/>
    </row>
    <row r="1267" spans="1:8" ht="15" hidden="1" outlineLevel="1">
      <c r="A1267" s="32" t="s">
        <v>30</v>
      </c>
      <c r="B1267" s="32"/>
      <c r="C1267" s="32"/>
      <c r="D1267" s="17">
        <v>1.259</v>
      </c>
      <c r="E1267" s="7"/>
      <c r="F1267" s="8"/>
      <c r="G1267" s="8"/>
      <c r="H1267" s="8"/>
    </row>
    <row r="1268" spans="1:8" ht="15" hidden="1" outlineLevel="1">
      <c r="A1268" s="32" t="s">
        <v>31</v>
      </c>
      <c r="B1268" s="32"/>
      <c r="C1268" s="32"/>
      <c r="D1268" s="17">
        <v>0.887</v>
      </c>
      <c r="E1268" s="7"/>
      <c r="F1268" s="8"/>
      <c r="G1268" s="8"/>
      <c r="H1268" s="8"/>
    </row>
    <row r="1269" spans="1:8" ht="15" hidden="1" outlineLevel="1">
      <c r="A1269" s="33" t="s">
        <v>32</v>
      </c>
      <c r="B1269" s="33"/>
      <c r="C1269" s="33"/>
      <c r="D1269" s="17">
        <f>D1270+D1271</f>
        <v>6431.504000000004</v>
      </c>
      <c r="E1269" s="7"/>
      <c r="F1269" s="8"/>
      <c r="G1269" s="8"/>
      <c r="H1269" s="8"/>
    </row>
    <row r="1270" spans="1:8" ht="15" hidden="1" outlineLevel="1">
      <c r="A1270" s="32" t="s">
        <v>29</v>
      </c>
      <c r="B1270" s="32"/>
      <c r="C1270" s="32"/>
      <c r="D1270" s="17">
        <v>2577.4730000000004</v>
      </c>
      <c r="E1270" s="7"/>
      <c r="F1270" s="8"/>
      <c r="G1270" s="8"/>
      <c r="H1270" s="8"/>
    </row>
    <row r="1271" spans="1:8" ht="15" hidden="1" outlineLevel="1">
      <c r="A1271" s="32" t="s">
        <v>31</v>
      </c>
      <c r="B1271" s="32"/>
      <c r="C1271" s="32"/>
      <c r="D1271" s="17">
        <v>3854.0310000000036</v>
      </c>
      <c r="E1271" s="7"/>
      <c r="F1271" s="8"/>
      <c r="G1271" s="8"/>
      <c r="H1271" s="8"/>
    </row>
    <row r="1272" spans="1:8" ht="15" hidden="1" outlineLevel="1">
      <c r="A1272" s="31" t="s">
        <v>33</v>
      </c>
      <c r="B1272" s="31"/>
      <c r="C1272" s="31"/>
      <c r="D1272" s="31"/>
      <c r="E1272" s="31"/>
      <c r="F1272" s="31"/>
      <c r="G1272" s="31"/>
      <c r="H1272" s="17">
        <v>399307.216</v>
      </c>
    </row>
    <row r="1273" spans="1:8" ht="15" hidden="1" outlineLevel="1">
      <c r="A1273" s="31" t="s">
        <v>55</v>
      </c>
      <c r="B1273" s="31"/>
      <c r="C1273" s="31"/>
      <c r="D1273" s="31"/>
      <c r="E1273" s="31"/>
      <c r="F1273" s="31"/>
      <c r="G1273" s="31"/>
      <c r="H1273" s="17">
        <v>18726.143</v>
      </c>
    </row>
    <row r="1274" spans="1:8" ht="15" hidden="1" outlineLevel="1">
      <c r="A1274" s="31" t="s">
        <v>36</v>
      </c>
      <c r="B1274" s="31"/>
      <c r="C1274" s="31"/>
      <c r="D1274" s="31"/>
      <c r="E1274" s="31"/>
      <c r="F1274" s="31"/>
      <c r="G1274" s="31"/>
      <c r="H1274" s="17">
        <f>E1276+E1277+E1278+E1279+E1280</f>
        <v>121861.47499999998</v>
      </c>
    </row>
    <row r="1275" spans="1:8" ht="15" hidden="1" outlineLevel="1">
      <c r="A1275" s="31" t="s">
        <v>20</v>
      </c>
      <c r="B1275" s="31"/>
      <c r="C1275" s="14"/>
      <c r="D1275" s="14"/>
      <c r="E1275" s="14"/>
      <c r="F1275" s="14"/>
      <c r="G1275" s="14"/>
      <c r="H1275" s="23"/>
    </row>
    <row r="1276" spans="1:8" ht="15" hidden="1" outlineLevel="1">
      <c r="A1276" s="30" t="s">
        <v>37</v>
      </c>
      <c r="B1276" s="30"/>
      <c r="C1276" s="30"/>
      <c r="D1276" s="30"/>
      <c r="E1276" s="17">
        <v>6434.524000000005</v>
      </c>
      <c r="G1276" s="8"/>
      <c r="H1276" s="8"/>
    </row>
    <row r="1277" spans="1:8" ht="15" hidden="1" outlineLevel="1">
      <c r="A1277" s="30" t="s">
        <v>38</v>
      </c>
      <c r="B1277" s="30"/>
      <c r="C1277" s="30"/>
      <c r="D1277" s="30"/>
      <c r="E1277" s="21">
        <v>85995.46500000003</v>
      </c>
      <c r="G1277" s="8"/>
      <c r="H1277" s="8"/>
    </row>
    <row r="1278" spans="1:8" ht="15" hidden="1" outlineLevel="1">
      <c r="A1278" s="30" t="s">
        <v>39</v>
      </c>
      <c r="B1278" s="30"/>
      <c r="C1278" s="30"/>
      <c r="D1278" s="30"/>
      <c r="E1278" s="21">
        <v>29431.485999999943</v>
      </c>
      <c r="G1278" s="8"/>
      <c r="H1278" s="8"/>
    </row>
    <row r="1279" spans="1:8" ht="15" hidden="1" outlineLevel="1">
      <c r="A1279" s="30" t="s">
        <v>40</v>
      </c>
      <c r="B1279" s="30"/>
      <c r="C1279" s="30"/>
      <c r="D1279" s="30"/>
      <c r="E1279" s="22">
        <v>0</v>
      </c>
      <c r="G1279" s="8"/>
      <c r="H1279" s="8"/>
    </row>
    <row r="1280" spans="1:8" ht="15" hidden="1" outlineLevel="1">
      <c r="A1280" s="30" t="s">
        <v>41</v>
      </c>
      <c r="B1280" s="30"/>
      <c r="C1280" s="30"/>
      <c r="D1280" s="30"/>
      <c r="E1280" s="22">
        <v>0</v>
      </c>
      <c r="G1280" s="8"/>
      <c r="H1280" s="8"/>
    </row>
    <row r="1281" spans="1:8" ht="15" hidden="1" outlineLevel="1">
      <c r="A1281" s="31" t="s">
        <v>42</v>
      </c>
      <c r="B1281" s="31"/>
      <c r="C1281" s="31"/>
      <c r="D1281" s="31"/>
      <c r="E1281" s="31"/>
      <c r="F1281" s="31"/>
      <c r="G1281" s="31"/>
      <c r="H1281" s="17">
        <v>162301.8</v>
      </c>
    </row>
    <row r="1282" spans="1:20" s="8" customFormat="1" ht="15" hidden="1" outlineLevel="1">
      <c r="A1282" s="31" t="s">
        <v>43</v>
      </c>
      <c r="B1282" s="31"/>
      <c r="C1282" s="31"/>
      <c r="D1282" s="31"/>
      <c r="E1282" s="31"/>
      <c r="F1282" s="31"/>
      <c r="G1282" s="31"/>
      <c r="H1282" s="12">
        <v>0</v>
      </c>
      <c r="I1282" s="7"/>
      <c r="N1282" s="7"/>
      <c r="O1282" s="7"/>
      <c r="P1282" s="7"/>
      <c r="Q1282" s="7"/>
      <c r="R1282" s="7"/>
      <c r="S1282" s="7"/>
      <c r="T1282" s="7"/>
    </row>
    <row r="1283" ht="15" hidden="1" outlineLevel="1"/>
    <row r="1284" spans="1:20" s="8" customFormat="1" ht="15" hidden="1" outlineLevel="1">
      <c r="A1284" s="36" t="s">
        <v>88</v>
      </c>
      <c r="B1284" s="36"/>
      <c r="C1284" s="36"/>
      <c r="D1284" s="36"/>
      <c r="E1284" s="36"/>
      <c r="F1284" s="36"/>
      <c r="G1284" s="36"/>
      <c r="H1284" s="36"/>
      <c r="I1284" s="7"/>
      <c r="N1284" s="7"/>
      <c r="O1284" s="7"/>
      <c r="P1284" s="7"/>
      <c r="Q1284" s="7"/>
      <c r="R1284" s="7"/>
      <c r="S1284" s="7"/>
      <c r="T1284" s="7"/>
    </row>
    <row r="1285" spans="1:20" s="8" customFormat="1" ht="15" hidden="1" outlineLevel="1">
      <c r="A1285" s="35" t="s">
        <v>11</v>
      </c>
      <c r="B1285" s="35"/>
      <c r="C1285" s="35"/>
      <c r="D1285" s="35"/>
      <c r="E1285" s="35"/>
      <c r="F1285" s="35"/>
      <c r="G1285" s="35"/>
      <c r="H1285" s="12">
        <f>ROUND(H1288+H1289*H1290+H1320,2)</f>
        <v>2212.65</v>
      </c>
      <c r="I1285" s="7"/>
      <c r="N1285" s="7"/>
      <c r="O1285" s="7"/>
      <c r="P1285" s="7"/>
      <c r="Q1285" s="7"/>
      <c r="R1285" s="7"/>
      <c r="S1285" s="7"/>
      <c r="T1285" s="7"/>
    </row>
    <row r="1286" spans="1:20" s="8" customFormat="1" ht="15" hidden="1" outlineLevel="1">
      <c r="A1286" s="7"/>
      <c r="B1286" s="7"/>
      <c r="C1286" s="13"/>
      <c r="D1286" s="13"/>
      <c r="E1286" s="13"/>
      <c r="F1286" s="7"/>
      <c r="G1286" s="4"/>
      <c r="H1286" s="7"/>
      <c r="I1286" s="7"/>
      <c r="N1286" s="7"/>
      <c r="O1286" s="7"/>
      <c r="P1286" s="7"/>
      <c r="Q1286" s="7"/>
      <c r="R1286" s="7"/>
      <c r="S1286" s="7"/>
      <c r="T1286" s="7"/>
    </row>
    <row r="1287" spans="1:20" s="8" customFormat="1" ht="15" hidden="1" outlineLevel="1">
      <c r="A1287" s="35" t="s">
        <v>12</v>
      </c>
      <c r="B1287" s="35"/>
      <c r="C1287" s="35"/>
      <c r="D1287" s="35"/>
      <c r="E1287" s="35"/>
      <c r="F1287" s="35"/>
      <c r="G1287" s="35"/>
      <c r="H1287" s="35"/>
      <c r="I1287" s="7"/>
      <c r="N1287" s="7"/>
      <c r="O1287" s="7"/>
      <c r="P1287" s="7"/>
      <c r="Q1287" s="7"/>
      <c r="R1287" s="7"/>
      <c r="S1287" s="7"/>
      <c r="T1287" s="7"/>
    </row>
    <row r="1288" spans="1:20" s="8" customFormat="1" ht="15" hidden="1" outlineLevel="1">
      <c r="A1288" s="34" t="s">
        <v>13</v>
      </c>
      <c r="B1288" s="34"/>
      <c r="C1288" s="34"/>
      <c r="D1288" s="34"/>
      <c r="E1288" s="34"/>
      <c r="F1288" s="34"/>
      <c r="G1288" s="34"/>
      <c r="H1288" s="12">
        <v>952.79</v>
      </c>
      <c r="I1288" s="7"/>
      <c r="N1288" s="7"/>
      <c r="O1288" s="7"/>
      <c r="P1288" s="7"/>
      <c r="Q1288" s="7"/>
      <c r="R1288" s="7"/>
      <c r="S1288" s="7"/>
      <c r="T1288" s="7"/>
    </row>
    <row r="1289" spans="1:20" s="8" customFormat="1" ht="15" hidden="1" outlineLevel="1">
      <c r="A1289" s="34" t="s">
        <v>14</v>
      </c>
      <c r="B1289" s="34"/>
      <c r="C1289" s="34"/>
      <c r="D1289" s="34"/>
      <c r="E1289" s="34"/>
      <c r="F1289" s="34"/>
      <c r="G1289" s="34"/>
      <c r="H1289" s="12">
        <v>952380.56</v>
      </c>
      <c r="I1289" s="7"/>
      <c r="N1289" s="7"/>
      <c r="O1289" s="7"/>
      <c r="P1289" s="7"/>
      <c r="Q1289" s="7"/>
      <c r="R1289" s="7"/>
      <c r="S1289" s="7"/>
      <c r="T1289" s="7"/>
    </row>
    <row r="1290" spans="1:20" s="8" customFormat="1" ht="15" hidden="1" outlineLevel="1">
      <c r="A1290" s="34" t="s">
        <v>15</v>
      </c>
      <c r="B1290" s="34"/>
      <c r="C1290" s="34"/>
      <c r="D1290" s="34"/>
      <c r="E1290" s="34"/>
      <c r="F1290" s="34"/>
      <c r="G1290" s="34"/>
      <c r="H1290" s="15">
        <f>(H1291+H1292-(H1293+H1300))/(H1310+H1311-(H1312+H1319))</f>
        <v>0.0013228504800167431</v>
      </c>
      <c r="I1290" s="7"/>
      <c r="K1290" s="20"/>
      <c r="L1290" s="20"/>
      <c r="N1290" s="7"/>
      <c r="O1290" s="7"/>
      <c r="P1290" s="7"/>
      <c r="Q1290" s="7"/>
      <c r="R1290" s="7"/>
      <c r="S1290" s="7"/>
      <c r="T1290" s="7"/>
    </row>
    <row r="1291" spans="1:20" s="8" customFormat="1" ht="15" hidden="1" outlineLevel="1">
      <c r="A1291" s="34" t="s">
        <v>16</v>
      </c>
      <c r="B1291" s="34"/>
      <c r="C1291" s="34"/>
      <c r="D1291" s="34"/>
      <c r="E1291" s="34"/>
      <c r="F1291" s="34"/>
      <c r="G1291" s="34"/>
      <c r="H1291" s="17">
        <v>586.667</v>
      </c>
      <c r="I1291" s="7"/>
      <c r="K1291" s="20"/>
      <c r="L1291" s="20"/>
      <c r="N1291" s="7"/>
      <c r="O1291" s="7"/>
      <c r="P1291" s="7"/>
      <c r="Q1291" s="7"/>
      <c r="R1291" s="7"/>
      <c r="S1291" s="7"/>
      <c r="T1291" s="7"/>
    </row>
    <row r="1292" spans="1:20" s="8" customFormat="1" ht="15" hidden="1" outlineLevel="1">
      <c r="A1292" s="34" t="s">
        <v>17</v>
      </c>
      <c r="B1292" s="34"/>
      <c r="C1292" s="34"/>
      <c r="D1292" s="34"/>
      <c r="E1292" s="34"/>
      <c r="F1292" s="34"/>
      <c r="G1292" s="34"/>
      <c r="H1292" s="17">
        <v>11.478</v>
      </c>
      <c r="I1292" s="7"/>
      <c r="N1292" s="7"/>
      <c r="O1292" s="7"/>
      <c r="P1292" s="7"/>
      <c r="Q1292" s="7"/>
      <c r="R1292" s="7"/>
      <c r="S1292" s="7"/>
      <c r="T1292" s="7"/>
    </row>
    <row r="1293" spans="1:20" s="8" customFormat="1" ht="15" hidden="1" outlineLevel="1">
      <c r="A1293" s="34" t="s">
        <v>18</v>
      </c>
      <c r="B1293" s="34"/>
      <c r="C1293" s="34"/>
      <c r="D1293" s="34"/>
      <c r="E1293" s="34"/>
      <c r="F1293" s="34"/>
      <c r="G1293" s="34"/>
      <c r="H1293" s="17">
        <f>E1295+E1296+E1297+E1298+E1299</f>
        <v>190.326147914532</v>
      </c>
      <c r="I1293" s="7"/>
      <c r="N1293" s="7"/>
      <c r="O1293" s="7"/>
      <c r="P1293" s="7"/>
      <c r="Q1293" s="7"/>
      <c r="R1293" s="7"/>
      <c r="S1293" s="7"/>
      <c r="T1293" s="7"/>
    </row>
    <row r="1294" spans="1:20" s="8" customFormat="1" ht="15" hidden="1" outlineLevel="1">
      <c r="A1294" s="34" t="s">
        <v>20</v>
      </c>
      <c r="B1294" s="34"/>
      <c r="C1294" s="14"/>
      <c r="D1294" s="14"/>
      <c r="E1294" s="14"/>
      <c r="F1294" s="14"/>
      <c r="G1294" s="14"/>
      <c r="H1294" s="19"/>
      <c r="I1294" s="7"/>
      <c r="N1294" s="7"/>
      <c r="O1294" s="7"/>
      <c r="P1294" s="7"/>
      <c r="Q1294" s="7"/>
      <c r="R1294" s="7"/>
      <c r="S1294" s="7"/>
      <c r="T1294" s="7"/>
    </row>
    <row r="1295" spans="1:20" s="8" customFormat="1" ht="15" hidden="1" outlineLevel="1">
      <c r="A1295" s="30" t="s">
        <v>21</v>
      </c>
      <c r="B1295" s="30"/>
      <c r="C1295" s="30"/>
      <c r="D1295" s="30"/>
      <c r="E1295" s="17">
        <v>10.952636714532106</v>
      </c>
      <c r="F1295" s="7"/>
      <c r="I1295" s="7"/>
      <c r="N1295" s="7"/>
      <c r="O1295" s="7"/>
      <c r="P1295" s="7"/>
      <c r="Q1295" s="7"/>
      <c r="R1295" s="7"/>
      <c r="S1295" s="7"/>
      <c r="T1295" s="7"/>
    </row>
    <row r="1296" spans="1:20" s="8" customFormat="1" ht="15" hidden="1" outlineLevel="1">
      <c r="A1296" s="30" t="s">
        <v>22</v>
      </c>
      <c r="B1296" s="30"/>
      <c r="C1296" s="30"/>
      <c r="D1296" s="30"/>
      <c r="E1296" s="21">
        <v>141.57042849999993</v>
      </c>
      <c r="F1296" s="7"/>
      <c r="I1296" s="7"/>
      <c r="N1296" s="7"/>
      <c r="O1296" s="7"/>
      <c r="P1296" s="7"/>
      <c r="Q1296" s="7"/>
      <c r="R1296" s="7"/>
      <c r="S1296" s="7"/>
      <c r="T1296" s="7"/>
    </row>
    <row r="1297" spans="1:20" s="8" customFormat="1" ht="15" hidden="1" outlineLevel="1">
      <c r="A1297" s="30" t="s">
        <v>23</v>
      </c>
      <c r="B1297" s="30"/>
      <c r="C1297" s="30"/>
      <c r="D1297" s="30"/>
      <c r="E1297" s="21">
        <v>37.803082699999955</v>
      </c>
      <c r="F1297" s="7"/>
      <c r="I1297" s="7"/>
      <c r="N1297" s="7"/>
      <c r="O1297" s="7"/>
      <c r="P1297" s="7"/>
      <c r="Q1297" s="7"/>
      <c r="R1297" s="7"/>
      <c r="S1297" s="7"/>
      <c r="T1297" s="7"/>
    </row>
    <row r="1298" spans="1:8" ht="15" hidden="1" outlineLevel="1">
      <c r="A1298" s="30" t="s">
        <v>24</v>
      </c>
      <c r="B1298" s="30"/>
      <c r="C1298" s="30"/>
      <c r="D1298" s="30"/>
      <c r="E1298" s="22">
        <v>0</v>
      </c>
      <c r="G1298" s="8"/>
      <c r="H1298" s="8"/>
    </row>
    <row r="1299" spans="1:8" ht="15" hidden="1" outlineLevel="1">
      <c r="A1299" s="30" t="s">
        <v>25</v>
      </c>
      <c r="B1299" s="30"/>
      <c r="C1299" s="30"/>
      <c r="D1299" s="30"/>
      <c r="E1299" s="22">
        <v>0</v>
      </c>
      <c r="G1299" s="8"/>
      <c r="H1299" s="8"/>
    </row>
    <row r="1300" spans="1:8" ht="15" hidden="1" outlineLevel="1">
      <c r="A1300" s="31" t="s">
        <v>26</v>
      </c>
      <c r="B1300" s="31"/>
      <c r="C1300" s="31"/>
      <c r="D1300" s="31"/>
      <c r="E1300" s="31"/>
      <c r="F1300" s="31"/>
      <c r="G1300" s="31"/>
      <c r="H1300" s="17">
        <v>260.889</v>
      </c>
    </row>
    <row r="1301" spans="1:8" ht="15" hidden="1" outlineLevel="1">
      <c r="A1301" s="31" t="s">
        <v>27</v>
      </c>
      <c r="B1301" s="31"/>
      <c r="C1301" s="31"/>
      <c r="D1301" s="31"/>
      <c r="E1301" s="31"/>
      <c r="F1301" s="31"/>
      <c r="G1301" s="31"/>
      <c r="H1301" s="21">
        <f>D1303+D1307</f>
        <v>5035.506000000003</v>
      </c>
    </row>
    <row r="1302" spans="1:8" ht="15" hidden="1" outlineLevel="1">
      <c r="A1302" s="31" t="s">
        <v>20</v>
      </c>
      <c r="B1302" s="31"/>
      <c r="C1302" s="14"/>
      <c r="D1302" s="14"/>
      <c r="E1302" s="14"/>
      <c r="F1302" s="14"/>
      <c r="G1302" s="14"/>
      <c r="H1302" s="23"/>
    </row>
    <row r="1303" spans="1:8" ht="15" hidden="1" outlineLevel="1">
      <c r="A1303" s="33" t="s">
        <v>28</v>
      </c>
      <c r="B1303" s="33"/>
      <c r="C1303" s="33"/>
      <c r="D1303" s="17">
        <f>D1304+D1305+D1306</f>
        <v>2.574</v>
      </c>
      <c r="E1303" s="7"/>
      <c r="F1303" s="8"/>
      <c r="G1303" s="8"/>
      <c r="H1303" s="8"/>
    </row>
    <row r="1304" spans="1:8" ht="15" hidden="1" outlineLevel="1">
      <c r="A1304" s="32" t="s">
        <v>29</v>
      </c>
      <c r="B1304" s="32"/>
      <c r="C1304" s="32"/>
      <c r="D1304" s="17">
        <v>0.735</v>
      </c>
      <c r="E1304" s="7"/>
      <c r="F1304" s="8"/>
      <c r="G1304" s="8"/>
      <c r="H1304" s="8"/>
    </row>
    <row r="1305" spans="1:8" ht="15" hidden="1" outlineLevel="1">
      <c r="A1305" s="32" t="s">
        <v>30</v>
      </c>
      <c r="B1305" s="32"/>
      <c r="C1305" s="32"/>
      <c r="D1305" s="17">
        <v>1.08</v>
      </c>
      <c r="E1305" s="7"/>
      <c r="F1305" s="8"/>
      <c r="G1305" s="8"/>
      <c r="H1305" s="8"/>
    </row>
    <row r="1306" spans="1:8" ht="15" hidden="1" outlineLevel="1">
      <c r="A1306" s="32" t="s">
        <v>31</v>
      </c>
      <c r="B1306" s="32"/>
      <c r="C1306" s="32"/>
      <c r="D1306" s="17">
        <v>0.759</v>
      </c>
      <c r="E1306" s="7"/>
      <c r="F1306" s="8"/>
      <c r="G1306" s="8"/>
      <c r="H1306" s="8"/>
    </row>
    <row r="1307" spans="1:8" ht="15" hidden="1" outlineLevel="1">
      <c r="A1307" s="33" t="s">
        <v>32</v>
      </c>
      <c r="B1307" s="33"/>
      <c r="C1307" s="33"/>
      <c r="D1307" s="17">
        <f>D1308+D1309</f>
        <v>5032.932000000003</v>
      </c>
      <c r="E1307" s="7"/>
      <c r="F1307" s="8"/>
      <c r="G1307" s="8"/>
      <c r="H1307" s="8"/>
    </row>
    <row r="1308" spans="1:8" ht="15" hidden="1" outlineLevel="1">
      <c r="A1308" s="32" t="s">
        <v>29</v>
      </c>
      <c r="B1308" s="32"/>
      <c r="C1308" s="32"/>
      <c r="D1308" s="17">
        <v>2037.0680000000016</v>
      </c>
      <c r="E1308" s="7"/>
      <c r="F1308" s="8"/>
      <c r="G1308" s="8"/>
      <c r="H1308" s="8"/>
    </row>
    <row r="1309" spans="1:8" ht="15" hidden="1" outlineLevel="1">
      <c r="A1309" s="32" t="s">
        <v>31</v>
      </c>
      <c r="B1309" s="32"/>
      <c r="C1309" s="32"/>
      <c r="D1309" s="17">
        <v>2995.864000000002</v>
      </c>
      <c r="E1309" s="7"/>
      <c r="F1309" s="8"/>
      <c r="G1309" s="8"/>
      <c r="H1309" s="8"/>
    </row>
    <row r="1310" spans="1:8" ht="15" hidden="1" outlineLevel="1">
      <c r="A1310" s="31" t="s">
        <v>33</v>
      </c>
      <c r="B1310" s="31"/>
      <c r="C1310" s="31"/>
      <c r="D1310" s="31"/>
      <c r="E1310" s="31"/>
      <c r="F1310" s="31"/>
      <c r="G1310" s="31"/>
      <c r="H1310" s="17">
        <v>360097.601</v>
      </c>
    </row>
    <row r="1311" spans="1:8" ht="15" hidden="1" outlineLevel="1">
      <c r="A1311" s="31" t="s">
        <v>55</v>
      </c>
      <c r="B1311" s="31"/>
      <c r="C1311" s="31"/>
      <c r="D1311" s="31"/>
      <c r="E1311" s="31"/>
      <c r="F1311" s="31"/>
      <c r="G1311" s="31"/>
      <c r="H1311" s="17">
        <v>8602.823000000002</v>
      </c>
    </row>
    <row r="1312" spans="1:8" ht="15" hidden="1" outlineLevel="1">
      <c r="A1312" s="31" t="s">
        <v>36</v>
      </c>
      <c r="B1312" s="31"/>
      <c r="C1312" s="31"/>
      <c r="D1312" s="31"/>
      <c r="E1312" s="31"/>
      <c r="F1312" s="31"/>
      <c r="G1312" s="31"/>
      <c r="H1312" s="17">
        <f>E1314+E1315+E1316+E1317+E1318</f>
        <v>110879.78199999989</v>
      </c>
    </row>
    <row r="1313" spans="1:8" ht="15" hidden="1" outlineLevel="1">
      <c r="A1313" s="31" t="s">
        <v>20</v>
      </c>
      <c r="B1313" s="31"/>
      <c r="C1313" s="14"/>
      <c r="D1313" s="14"/>
      <c r="E1313" s="14"/>
      <c r="F1313" s="14"/>
      <c r="G1313" s="14"/>
      <c r="H1313" s="23"/>
    </row>
    <row r="1314" spans="1:20" s="8" customFormat="1" ht="15" hidden="1" outlineLevel="1">
      <c r="A1314" s="30" t="s">
        <v>37</v>
      </c>
      <c r="B1314" s="30"/>
      <c r="C1314" s="30"/>
      <c r="D1314" s="30"/>
      <c r="E1314" s="17">
        <v>5035.506000000003</v>
      </c>
      <c r="F1314" s="7"/>
      <c r="I1314" s="7"/>
      <c r="N1314" s="7"/>
      <c r="O1314" s="7"/>
      <c r="P1314" s="7"/>
      <c r="Q1314" s="7"/>
      <c r="R1314" s="7"/>
      <c r="S1314" s="7"/>
      <c r="T1314" s="7"/>
    </row>
    <row r="1315" spans="1:20" s="8" customFormat="1" ht="15" hidden="1" outlineLevel="1">
      <c r="A1315" s="30" t="s">
        <v>38</v>
      </c>
      <c r="B1315" s="30"/>
      <c r="C1315" s="30"/>
      <c r="D1315" s="30"/>
      <c r="E1315" s="21">
        <v>79209.51799999994</v>
      </c>
      <c r="F1315" s="7"/>
      <c r="I1315" s="7"/>
      <c r="N1315" s="7"/>
      <c r="O1315" s="7"/>
      <c r="P1315" s="7"/>
      <c r="Q1315" s="7"/>
      <c r="R1315" s="7"/>
      <c r="S1315" s="7"/>
      <c r="T1315" s="7"/>
    </row>
    <row r="1316" spans="1:20" s="8" customFormat="1" ht="15" hidden="1" outlineLevel="1">
      <c r="A1316" s="30" t="s">
        <v>39</v>
      </c>
      <c r="B1316" s="30"/>
      <c r="C1316" s="30"/>
      <c r="D1316" s="30"/>
      <c r="E1316" s="21">
        <v>26634.757999999947</v>
      </c>
      <c r="F1316" s="7"/>
      <c r="I1316" s="7"/>
      <c r="N1316" s="7"/>
      <c r="O1316" s="7"/>
      <c r="P1316" s="7"/>
      <c r="Q1316" s="7"/>
      <c r="R1316" s="7"/>
      <c r="S1316" s="7"/>
      <c r="T1316" s="7"/>
    </row>
    <row r="1317" spans="1:20" s="8" customFormat="1" ht="15" hidden="1" outlineLevel="1">
      <c r="A1317" s="30" t="s">
        <v>40</v>
      </c>
      <c r="B1317" s="30"/>
      <c r="C1317" s="30"/>
      <c r="D1317" s="30"/>
      <c r="E1317" s="22">
        <v>0</v>
      </c>
      <c r="F1317" s="7"/>
      <c r="I1317" s="7"/>
      <c r="N1317" s="7"/>
      <c r="O1317" s="7"/>
      <c r="P1317" s="7"/>
      <c r="Q1317" s="7"/>
      <c r="R1317" s="7"/>
      <c r="S1317" s="7"/>
      <c r="T1317" s="7"/>
    </row>
    <row r="1318" spans="1:20" s="8" customFormat="1" ht="15" hidden="1" outlineLevel="1">
      <c r="A1318" s="30" t="s">
        <v>41</v>
      </c>
      <c r="B1318" s="30"/>
      <c r="C1318" s="30"/>
      <c r="D1318" s="30"/>
      <c r="E1318" s="22">
        <v>0</v>
      </c>
      <c r="F1318" s="7"/>
      <c r="I1318" s="7"/>
      <c r="N1318" s="7"/>
      <c r="O1318" s="7"/>
      <c r="P1318" s="7"/>
      <c r="Q1318" s="7"/>
      <c r="R1318" s="7"/>
      <c r="S1318" s="7"/>
      <c r="T1318" s="7"/>
    </row>
    <row r="1319" spans="1:20" s="8" customFormat="1" ht="15" hidden="1" outlineLevel="1">
      <c r="A1319" s="31" t="s">
        <v>42</v>
      </c>
      <c r="B1319" s="31"/>
      <c r="C1319" s="31"/>
      <c r="D1319" s="31"/>
      <c r="E1319" s="31"/>
      <c r="F1319" s="31"/>
      <c r="G1319" s="31"/>
      <c r="H1319" s="17">
        <v>146750</v>
      </c>
      <c r="I1319" s="7"/>
      <c r="N1319" s="7"/>
      <c r="O1319" s="7"/>
      <c r="P1319" s="7"/>
      <c r="Q1319" s="7"/>
      <c r="R1319" s="7"/>
      <c r="S1319" s="7"/>
      <c r="T1319" s="7"/>
    </row>
    <row r="1320" spans="1:20" s="8" customFormat="1" ht="15" hidden="1" outlineLevel="1">
      <c r="A1320" s="31" t="s">
        <v>43</v>
      </c>
      <c r="B1320" s="31"/>
      <c r="C1320" s="31"/>
      <c r="D1320" s="31"/>
      <c r="E1320" s="31"/>
      <c r="F1320" s="31"/>
      <c r="G1320" s="31"/>
      <c r="H1320" s="12">
        <v>0</v>
      </c>
      <c r="I1320" s="7"/>
      <c r="N1320" s="7"/>
      <c r="O1320" s="7"/>
      <c r="P1320" s="7"/>
      <c r="Q1320" s="7"/>
      <c r="R1320" s="7"/>
      <c r="S1320" s="7"/>
      <c r="T1320" s="7"/>
    </row>
    <row r="1321" ht="15" hidden="1" outlineLevel="1"/>
    <row r="1322" spans="1:20" s="8" customFormat="1" ht="15" hidden="1" outlineLevel="1">
      <c r="A1322" s="36" t="s">
        <v>89</v>
      </c>
      <c r="B1322" s="36"/>
      <c r="C1322" s="36"/>
      <c r="D1322" s="36"/>
      <c r="E1322" s="36"/>
      <c r="F1322" s="36"/>
      <c r="G1322" s="36"/>
      <c r="H1322" s="36"/>
      <c r="I1322" s="7"/>
      <c r="N1322" s="7"/>
      <c r="O1322" s="7"/>
      <c r="P1322" s="7"/>
      <c r="Q1322" s="7"/>
      <c r="R1322" s="7"/>
      <c r="S1322" s="7"/>
      <c r="T1322" s="7"/>
    </row>
    <row r="1323" spans="1:20" s="8" customFormat="1" ht="15" hidden="1" outlineLevel="1">
      <c r="A1323" s="35" t="s">
        <v>11</v>
      </c>
      <c r="B1323" s="35"/>
      <c r="C1323" s="35"/>
      <c r="D1323" s="35"/>
      <c r="E1323" s="35"/>
      <c r="F1323" s="35"/>
      <c r="G1323" s="35"/>
      <c r="H1323" s="12">
        <f>ROUND(H1326+H1327*H1328+H1358,2)</f>
        <v>2549.49</v>
      </c>
      <c r="I1323" s="7"/>
      <c r="N1323" s="7"/>
      <c r="O1323" s="7"/>
      <c r="P1323" s="7"/>
      <c r="Q1323" s="7"/>
      <c r="R1323" s="7"/>
      <c r="S1323" s="7"/>
      <c r="T1323" s="7"/>
    </row>
    <row r="1324" spans="1:20" s="8" customFormat="1" ht="15" hidden="1" outlineLevel="1">
      <c r="A1324" s="7"/>
      <c r="B1324" s="7"/>
      <c r="C1324" s="13"/>
      <c r="D1324" s="13"/>
      <c r="E1324" s="13"/>
      <c r="F1324" s="7"/>
      <c r="G1324" s="4"/>
      <c r="H1324" s="7"/>
      <c r="I1324" s="7"/>
      <c r="N1324" s="7"/>
      <c r="O1324" s="7"/>
      <c r="P1324" s="7"/>
      <c r="Q1324" s="7"/>
      <c r="R1324" s="7"/>
      <c r="S1324" s="7"/>
      <c r="T1324" s="7"/>
    </row>
    <row r="1325" spans="1:20" s="8" customFormat="1" ht="15" hidden="1" outlineLevel="1">
      <c r="A1325" s="35" t="s">
        <v>12</v>
      </c>
      <c r="B1325" s="35"/>
      <c r="C1325" s="35"/>
      <c r="D1325" s="35"/>
      <c r="E1325" s="35"/>
      <c r="F1325" s="35"/>
      <c r="G1325" s="35"/>
      <c r="H1325" s="35"/>
      <c r="I1325" s="7"/>
      <c r="N1325" s="7"/>
      <c r="O1325" s="7"/>
      <c r="P1325" s="7"/>
      <c r="Q1325" s="7"/>
      <c r="R1325" s="7"/>
      <c r="S1325" s="7"/>
      <c r="T1325" s="7"/>
    </row>
    <row r="1326" spans="1:20" s="8" customFormat="1" ht="15" hidden="1" outlineLevel="1">
      <c r="A1326" s="34" t="s">
        <v>13</v>
      </c>
      <c r="B1326" s="34"/>
      <c r="C1326" s="34"/>
      <c r="D1326" s="34"/>
      <c r="E1326" s="34"/>
      <c r="F1326" s="34"/>
      <c r="G1326" s="34"/>
      <c r="H1326" s="12">
        <v>1048.91</v>
      </c>
      <c r="I1326" s="7"/>
      <c r="N1326" s="7"/>
      <c r="O1326" s="7"/>
      <c r="P1326" s="7"/>
      <c r="Q1326" s="7"/>
      <c r="R1326" s="7"/>
      <c r="S1326" s="7"/>
      <c r="T1326" s="7"/>
    </row>
    <row r="1327" spans="1:20" s="8" customFormat="1" ht="15" hidden="1" outlineLevel="1">
      <c r="A1327" s="34" t="s">
        <v>14</v>
      </c>
      <c r="B1327" s="34"/>
      <c r="C1327" s="34"/>
      <c r="D1327" s="34"/>
      <c r="E1327" s="34"/>
      <c r="F1327" s="34"/>
      <c r="G1327" s="34"/>
      <c r="H1327" s="12">
        <v>943317.24</v>
      </c>
      <c r="I1327" s="7"/>
      <c r="N1327" s="7"/>
      <c r="O1327" s="7"/>
      <c r="P1327" s="7"/>
      <c r="Q1327" s="7"/>
      <c r="R1327" s="7"/>
      <c r="S1327" s="7"/>
      <c r="T1327" s="7"/>
    </row>
    <row r="1328" spans="1:20" s="8" customFormat="1" ht="15" hidden="1" outlineLevel="1">
      <c r="A1328" s="34" t="s">
        <v>15</v>
      </c>
      <c r="B1328" s="34"/>
      <c r="C1328" s="34"/>
      <c r="D1328" s="34"/>
      <c r="E1328" s="34"/>
      <c r="F1328" s="34"/>
      <c r="G1328" s="34"/>
      <c r="H1328" s="15">
        <f>(H1329+H1330-(H1331+H1338))/(H1348+H1349-(H1350+H1357))</f>
        <v>0.001590746201944841</v>
      </c>
      <c r="I1328" s="7"/>
      <c r="K1328" s="20"/>
      <c r="L1328" s="20"/>
      <c r="N1328" s="7"/>
      <c r="O1328" s="7"/>
      <c r="P1328" s="7"/>
      <c r="Q1328" s="7"/>
      <c r="R1328" s="7"/>
      <c r="S1328" s="7"/>
      <c r="T1328" s="7"/>
    </row>
    <row r="1329" spans="1:20" s="8" customFormat="1" ht="15" hidden="1" outlineLevel="1">
      <c r="A1329" s="34" t="s">
        <v>16</v>
      </c>
      <c r="B1329" s="34"/>
      <c r="C1329" s="34"/>
      <c r="D1329" s="34"/>
      <c r="E1329" s="34"/>
      <c r="F1329" s="34"/>
      <c r="G1329" s="34"/>
      <c r="H1329" s="17">
        <v>610.343</v>
      </c>
      <c r="I1329" s="7"/>
      <c r="K1329" s="20"/>
      <c r="L1329" s="20"/>
      <c r="N1329" s="7"/>
      <c r="O1329" s="7"/>
      <c r="P1329" s="7"/>
      <c r="Q1329" s="7"/>
      <c r="R1329" s="7"/>
      <c r="S1329" s="7"/>
      <c r="T1329" s="7"/>
    </row>
    <row r="1330" spans="1:8" ht="15" hidden="1" outlineLevel="1">
      <c r="A1330" s="34" t="s">
        <v>17</v>
      </c>
      <c r="B1330" s="34"/>
      <c r="C1330" s="34"/>
      <c r="D1330" s="34"/>
      <c r="E1330" s="34"/>
      <c r="F1330" s="34"/>
      <c r="G1330" s="34"/>
      <c r="H1330" s="17">
        <v>10.872</v>
      </c>
    </row>
    <row r="1331" spans="1:8" ht="15" hidden="1" outlineLevel="1">
      <c r="A1331" s="34" t="s">
        <v>18</v>
      </c>
      <c r="B1331" s="34"/>
      <c r="C1331" s="34"/>
      <c r="D1331" s="34"/>
      <c r="E1331" s="34"/>
      <c r="F1331" s="34"/>
      <c r="G1331" s="34"/>
      <c r="H1331" s="17">
        <f>E1333+E1334+E1335+E1336+E1337</f>
        <v>200.83025715121119</v>
      </c>
    </row>
    <row r="1332" spans="1:8" ht="15" hidden="1" outlineLevel="1">
      <c r="A1332" s="34" t="s">
        <v>20</v>
      </c>
      <c r="B1332" s="34"/>
      <c r="C1332" s="14"/>
      <c r="D1332" s="14"/>
      <c r="E1332" s="14"/>
      <c r="F1332" s="14"/>
      <c r="G1332" s="14"/>
      <c r="H1332" s="19"/>
    </row>
    <row r="1333" spans="1:8" ht="15" hidden="1" outlineLevel="1">
      <c r="A1333" s="30" t="s">
        <v>21</v>
      </c>
      <c r="B1333" s="30"/>
      <c r="C1333" s="30"/>
      <c r="D1333" s="30"/>
      <c r="E1333" s="17">
        <v>10.44670635121116</v>
      </c>
      <c r="G1333" s="8"/>
      <c r="H1333" s="8"/>
    </row>
    <row r="1334" spans="1:8" ht="15" hidden="1" outlineLevel="1">
      <c r="A1334" s="30" t="s">
        <v>22</v>
      </c>
      <c r="B1334" s="30"/>
      <c r="C1334" s="30"/>
      <c r="D1334" s="30"/>
      <c r="E1334" s="21">
        <v>151.46923450000003</v>
      </c>
      <c r="G1334" s="8"/>
      <c r="H1334" s="8"/>
    </row>
    <row r="1335" spans="1:8" ht="15" hidden="1" outlineLevel="1">
      <c r="A1335" s="30" t="s">
        <v>23</v>
      </c>
      <c r="B1335" s="30"/>
      <c r="C1335" s="30"/>
      <c r="D1335" s="30"/>
      <c r="E1335" s="21">
        <v>38.914316299999996</v>
      </c>
      <c r="G1335" s="8"/>
      <c r="H1335" s="8"/>
    </row>
    <row r="1336" spans="1:8" ht="15" hidden="1" outlineLevel="1">
      <c r="A1336" s="30" t="s">
        <v>24</v>
      </c>
      <c r="B1336" s="30"/>
      <c r="C1336" s="30"/>
      <c r="D1336" s="30"/>
      <c r="E1336" s="22">
        <v>0</v>
      </c>
      <c r="G1336" s="8"/>
      <c r="H1336" s="8"/>
    </row>
    <row r="1337" spans="1:8" ht="15" hidden="1" outlineLevel="1">
      <c r="A1337" s="30" t="s">
        <v>25</v>
      </c>
      <c r="B1337" s="30"/>
      <c r="C1337" s="30"/>
      <c r="D1337" s="30"/>
      <c r="E1337" s="22">
        <v>0</v>
      </c>
      <c r="G1337" s="8"/>
      <c r="H1337" s="8"/>
    </row>
    <row r="1338" spans="1:8" ht="15" hidden="1" outlineLevel="1">
      <c r="A1338" s="31" t="s">
        <v>26</v>
      </c>
      <c r="B1338" s="31"/>
      <c r="C1338" s="31"/>
      <c r="D1338" s="31"/>
      <c r="E1338" s="31"/>
      <c r="F1338" s="31"/>
      <c r="G1338" s="31"/>
      <c r="H1338" s="17">
        <v>261.4448</v>
      </c>
    </row>
    <row r="1339" spans="1:8" ht="15" hidden="1" outlineLevel="1">
      <c r="A1339" s="31" t="s">
        <v>27</v>
      </c>
      <c r="B1339" s="31"/>
      <c r="C1339" s="31"/>
      <c r="D1339" s="31"/>
      <c r="E1339" s="31"/>
      <c r="F1339" s="31"/>
      <c r="G1339" s="31"/>
      <c r="H1339" s="21">
        <f>D1341+D1345</f>
        <v>5016.266999999999</v>
      </c>
    </row>
    <row r="1340" spans="1:8" ht="15" hidden="1" outlineLevel="1">
      <c r="A1340" s="31" t="s">
        <v>20</v>
      </c>
      <c r="B1340" s="31"/>
      <c r="C1340" s="14"/>
      <c r="D1340" s="14"/>
      <c r="E1340" s="14"/>
      <c r="F1340" s="14"/>
      <c r="G1340" s="14"/>
      <c r="H1340" s="23"/>
    </row>
    <row r="1341" spans="1:8" ht="15" hidden="1" outlineLevel="1">
      <c r="A1341" s="33" t="s">
        <v>28</v>
      </c>
      <c r="B1341" s="33"/>
      <c r="C1341" s="33"/>
      <c r="D1341" s="17">
        <f>D1342+D1343+D1344</f>
        <v>3.1639999999999997</v>
      </c>
      <c r="E1341" s="7"/>
      <c r="F1341" s="8"/>
      <c r="G1341" s="8"/>
      <c r="H1341" s="8"/>
    </row>
    <row r="1342" spans="1:8" ht="15" hidden="1" outlineLevel="1">
      <c r="A1342" s="32" t="s">
        <v>29</v>
      </c>
      <c r="B1342" s="32"/>
      <c r="C1342" s="32"/>
      <c r="D1342" s="17">
        <v>0.947</v>
      </c>
      <c r="E1342" s="7"/>
      <c r="F1342" s="8"/>
      <c r="G1342" s="8"/>
      <c r="H1342" s="8"/>
    </row>
    <row r="1343" spans="1:8" ht="15" hidden="1" outlineLevel="1">
      <c r="A1343" s="32" t="s">
        <v>30</v>
      </c>
      <c r="B1343" s="32"/>
      <c r="C1343" s="32"/>
      <c r="D1343" s="17">
        <v>1.333</v>
      </c>
      <c r="E1343" s="7"/>
      <c r="F1343" s="8"/>
      <c r="G1343" s="8"/>
      <c r="H1343" s="8"/>
    </row>
    <row r="1344" spans="1:8" ht="15" hidden="1" outlineLevel="1">
      <c r="A1344" s="32" t="s">
        <v>31</v>
      </c>
      <c r="B1344" s="32"/>
      <c r="C1344" s="32"/>
      <c r="D1344" s="17">
        <v>0.884</v>
      </c>
      <c r="E1344" s="7"/>
      <c r="F1344" s="8"/>
      <c r="G1344" s="8"/>
      <c r="H1344" s="8"/>
    </row>
    <row r="1345" spans="1:8" ht="15" hidden="1" outlineLevel="1">
      <c r="A1345" s="33" t="s">
        <v>32</v>
      </c>
      <c r="B1345" s="33"/>
      <c r="C1345" s="33"/>
      <c r="D1345" s="17">
        <f>D1346+D1347</f>
        <v>5013.102999999999</v>
      </c>
      <c r="E1345" s="7"/>
      <c r="F1345" s="8"/>
      <c r="G1345" s="8"/>
      <c r="H1345" s="8"/>
    </row>
    <row r="1346" spans="1:20" s="8" customFormat="1" ht="15" hidden="1" outlineLevel="1">
      <c r="A1346" s="32" t="s">
        <v>29</v>
      </c>
      <c r="B1346" s="32"/>
      <c r="C1346" s="32"/>
      <c r="D1346" s="17">
        <v>1965.3539999999964</v>
      </c>
      <c r="E1346" s="7"/>
      <c r="I1346" s="7"/>
      <c r="N1346" s="7"/>
      <c r="O1346" s="7"/>
      <c r="P1346" s="7"/>
      <c r="Q1346" s="7"/>
      <c r="R1346" s="7"/>
      <c r="S1346" s="7"/>
      <c r="T1346" s="7"/>
    </row>
    <row r="1347" spans="1:20" s="8" customFormat="1" ht="15" hidden="1" outlineLevel="1">
      <c r="A1347" s="32" t="s">
        <v>31</v>
      </c>
      <c r="B1347" s="32"/>
      <c r="C1347" s="32"/>
      <c r="D1347" s="17">
        <v>3047.749000000003</v>
      </c>
      <c r="E1347" s="7"/>
      <c r="I1347" s="7"/>
      <c r="N1347" s="7"/>
      <c r="O1347" s="7"/>
      <c r="P1347" s="7"/>
      <c r="Q1347" s="7"/>
      <c r="R1347" s="7"/>
      <c r="S1347" s="7"/>
      <c r="T1347" s="7"/>
    </row>
    <row r="1348" spans="1:20" s="8" customFormat="1" ht="15" hidden="1" outlineLevel="1">
      <c r="A1348" s="31" t="s">
        <v>33</v>
      </c>
      <c r="B1348" s="31"/>
      <c r="C1348" s="31"/>
      <c r="D1348" s="31"/>
      <c r="E1348" s="31"/>
      <c r="F1348" s="31"/>
      <c r="G1348" s="31"/>
      <c r="H1348" s="17">
        <v>350842.506</v>
      </c>
      <c r="I1348" s="7"/>
      <c r="N1348" s="7"/>
      <c r="O1348" s="7"/>
      <c r="P1348" s="7"/>
      <c r="Q1348" s="7"/>
      <c r="R1348" s="7"/>
      <c r="S1348" s="7"/>
      <c r="T1348" s="7"/>
    </row>
    <row r="1349" spans="1:20" s="8" customFormat="1" ht="15" hidden="1" outlineLevel="1">
      <c r="A1349" s="31" t="s">
        <v>55</v>
      </c>
      <c r="B1349" s="31"/>
      <c r="C1349" s="31"/>
      <c r="D1349" s="31"/>
      <c r="E1349" s="31"/>
      <c r="F1349" s="31"/>
      <c r="G1349" s="31"/>
      <c r="H1349" s="17">
        <v>7862.398999999999</v>
      </c>
      <c r="I1349" s="7"/>
      <c r="N1349" s="7"/>
      <c r="O1349" s="7"/>
      <c r="P1349" s="7"/>
      <c r="Q1349" s="7"/>
      <c r="R1349" s="7"/>
      <c r="S1349" s="7"/>
      <c r="T1349" s="7"/>
    </row>
    <row r="1350" spans="1:20" s="8" customFormat="1" ht="15" hidden="1" outlineLevel="1">
      <c r="A1350" s="31" t="s">
        <v>36</v>
      </c>
      <c r="B1350" s="31"/>
      <c r="C1350" s="31"/>
      <c r="D1350" s="31"/>
      <c r="E1350" s="31"/>
      <c r="F1350" s="31"/>
      <c r="G1350" s="31"/>
      <c r="H1350" s="17">
        <f>E1352+E1353+E1354+E1355+E1356</f>
        <v>111726.868</v>
      </c>
      <c r="I1350" s="7"/>
      <c r="N1350" s="7"/>
      <c r="O1350" s="7"/>
      <c r="P1350" s="7"/>
      <c r="Q1350" s="7"/>
      <c r="R1350" s="7"/>
      <c r="S1350" s="7"/>
      <c r="T1350" s="7"/>
    </row>
    <row r="1351" spans="1:20" s="8" customFormat="1" ht="15" hidden="1" outlineLevel="1">
      <c r="A1351" s="31" t="s">
        <v>20</v>
      </c>
      <c r="B1351" s="31"/>
      <c r="C1351" s="14"/>
      <c r="D1351" s="14"/>
      <c r="E1351" s="14"/>
      <c r="F1351" s="14"/>
      <c r="G1351" s="14"/>
      <c r="H1351" s="23"/>
      <c r="I1351" s="7"/>
      <c r="N1351" s="7"/>
      <c r="O1351" s="7"/>
      <c r="P1351" s="7"/>
      <c r="Q1351" s="7"/>
      <c r="R1351" s="7"/>
      <c r="S1351" s="7"/>
      <c r="T1351" s="7"/>
    </row>
    <row r="1352" spans="1:20" s="8" customFormat="1" ht="15" hidden="1" outlineLevel="1">
      <c r="A1352" s="30" t="s">
        <v>37</v>
      </c>
      <c r="B1352" s="30"/>
      <c r="C1352" s="30"/>
      <c r="D1352" s="30"/>
      <c r="E1352" s="17">
        <v>5016.266999999999</v>
      </c>
      <c r="F1352" s="7"/>
      <c r="I1352" s="7"/>
      <c r="N1352" s="7"/>
      <c r="O1352" s="7"/>
      <c r="P1352" s="7"/>
      <c r="Q1352" s="7"/>
      <c r="R1352" s="7"/>
      <c r="S1352" s="7"/>
      <c r="T1352" s="7"/>
    </row>
    <row r="1353" spans="1:20" s="8" customFormat="1" ht="15" hidden="1" outlineLevel="1">
      <c r="A1353" s="30" t="s">
        <v>38</v>
      </c>
      <c r="B1353" s="30"/>
      <c r="C1353" s="30"/>
      <c r="D1353" s="30"/>
      <c r="E1353" s="21">
        <v>79986.51400000004</v>
      </c>
      <c r="F1353" s="7"/>
      <c r="I1353" s="7"/>
      <c r="N1353" s="7"/>
      <c r="O1353" s="7"/>
      <c r="P1353" s="7"/>
      <c r="Q1353" s="7"/>
      <c r="R1353" s="7"/>
      <c r="S1353" s="7"/>
      <c r="T1353" s="7"/>
    </row>
    <row r="1354" spans="1:20" s="8" customFormat="1" ht="15" hidden="1" outlineLevel="1">
      <c r="A1354" s="30" t="s">
        <v>39</v>
      </c>
      <c r="B1354" s="30"/>
      <c r="C1354" s="30"/>
      <c r="D1354" s="30"/>
      <c r="E1354" s="21">
        <v>26724.086999999974</v>
      </c>
      <c r="F1354" s="7"/>
      <c r="I1354" s="7"/>
      <c r="N1354" s="7"/>
      <c r="O1354" s="7"/>
      <c r="P1354" s="7"/>
      <c r="Q1354" s="7"/>
      <c r="R1354" s="7"/>
      <c r="S1354" s="7"/>
      <c r="T1354" s="7"/>
    </row>
    <row r="1355" spans="1:20" s="8" customFormat="1" ht="15" hidden="1" outlineLevel="1">
      <c r="A1355" s="30" t="s">
        <v>40</v>
      </c>
      <c r="B1355" s="30"/>
      <c r="C1355" s="30"/>
      <c r="D1355" s="30"/>
      <c r="E1355" s="22">
        <v>0</v>
      </c>
      <c r="F1355" s="7"/>
      <c r="I1355" s="7"/>
      <c r="N1355" s="7"/>
      <c r="O1355" s="7"/>
      <c r="P1355" s="7"/>
      <c r="Q1355" s="7"/>
      <c r="R1355" s="7"/>
      <c r="S1355" s="7"/>
      <c r="T1355" s="7"/>
    </row>
    <row r="1356" spans="1:20" s="8" customFormat="1" ht="15" hidden="1" outlineLevel="1">
      <c r="A1356" s="30" t="s">
        <v>41</v>
      </c>
      <c r="B1356" s="30"/>
      <c r="C1356" s="30"/>
      <c r="D1356" s="30"/>
      <c r="E1356" s="22">
        <v>0</v>
      </c>
      <c r="F1356" s="7"/>
      <c r="I1356" s="7"/>
      <c r="N1356" s="7"/>
      <c r="O1356" s="7"/>
      <c r="P1356" s="7"/>
      <c r="Q1356" s="7"/>
      <c r="R1356" s="7"/>
      <c r="S1356" s="7"/>
      <c r="T1356" s="7"/>
    </row>
    <row r="1357" spans="1:20" s="8" customFormat="1" ht="15" hidden="1" outlineLevel="1">
      <c r="A1357" s="31" t="s">
        <v>42</v>
      </c>
      <c r="B1357" s="31"/>
      <c r="C1357" s="31"/>
      <c r="D1357" s="31"/>
      <c r="E1357" s="31"/>
      <c r="F1357" s="31"/>
      <c r="G1357" s="31"/>
      <c r="H1357" s="17">
        <v>147062.7</v>
      </c>
      <c r="I1357" s="7"/>
      <c r="N1357" s="7"/>
      <c r="O1357" s="7"/>
      <c r="P1357" s="7"/>
      <c r="Q1357" s="7"/>
      <c r="R1357" s="7"/>
      <c r="S1357" s="7"/>
      <c r="T1357" s="7"/>
    </row>
    <row r="1358" spans="1:20" s="8" customFormat="1" ht="15" hidden="1" outlineLevel="1">
      <c r="A1358" s="31" t="s">
        <v>43</v>
      </c>
      <c r="B1358" s="31"/>
      <c r="C1358" s="31"/>
      <c r="D1358" s="31"/>
      <c r="E1358" s="31"/>
      <c r="F1358" s="31"/>
      <c r="G1358" s="31"/>
      <c r="H1358" s="12">
        <v>0</v>
      </c>
      <c r="I1358" s="7"/>
      <c r="N1358" s="7"/>
      <c r="O1358" s="7"/>
      <c r="P1358" s="7"/>
      <c r="Q1358" s="7"/>
      <c r="R1358" s="7"/>
      <c r="S1358" s="7"/>
      <c r="T1358" s="7"/>
    </row>
    <row r="1359" ht="15" hidden="1" outlineLevel="1"/>
    <row r="1360" spans="1:20" s="8" customFormat="1" ht="15" hidden="1" outlineLevel="1">
      <c r="A1360" s="36" t="s">
        <v>90</v>
      </c>
      <c r="B1360" s="36"/>
      <c r="C1360" s="36"/>
      <c r="D1360" s="36"/>
      <c r="E1360" s="36"/>
      <c r="F1360" s="36"/>
      <c r="G1360" s="36"/>
      <c r="H1360" s="36"/>
      <c r="I1360" s="7"/>
      <c r="N1360" s="7"/>
      <c r="O1360" s="7"/>
      <c r="P1360" s="7"/>
      <c r="Q1360" s="7"/>
      <c r="R1360" s="7"/>
      <c r="S1360" s="7"/>
      <c r="T1360" s="7"/>
    </row>
    <row r="1361" spans="1:20" s="8" customFormat="1" ht="15" hidden="1" outlineLevel="1">
      <c r="A1361" s="35" t="s">
        <v>11</v>
      </c>
      <c r="B1361" s="35"/>
      <c r="C1361" s="35"/>
      <c r="D1361" s="35"/>
      <c r="E1361" s="35"/>
      <c r="F1361" s="35"/>
      <c r="G1361" s="35"/>
      <c r="H1361" s="12">
        <f>ROUND(H1364+H1365*H1366+H1396,2)</f>
        <v>2481.39</v>
      </c>
      <c r="I1361" s="7"/>
      <c r="N1361" s="7"/>
      <c r="O1361" s="7"/>
      <c r="P1361" s="7"/>
      <c r="Q1361" s="7"/>
      <c r="R1361" s="7"/>
      <c r="S1361" s="7"/>
      <c r="T1361" s="7"/>
    </row>
    <row r="1362" spans="1:20" s="8" customFormat="1" ht="15" hidden="1" outlineLevel="1">
      <c r="A1362" s="7"/>
      <c r="B1362" s="7"/>
      <c r="C1362" s="13"/>
      <c r="D1362" s="13"/>
      <c r="E1362" s="13"/>
      <c r="F1362" s="7"/>
      <c r="G1362" s="4"/>
      <c r="H1362" s="7"/>
      <c r="I1362" s="7"/>
      <c r="N1362" s="7"/>
      <c r="O1362" s="7"/>
      <c r="P1362" s="7"/>
      <c r="Q1362" s="7"/>
      <c r="R1362" s="7"/>
      <c r="S1362" s="7"/>
      <c r="T1362" s="7"/>
    </row>
    <row r="1363" spans="1:20" s="8" customFormat="1" ht="15" hidden="1" outlineLevel="1">
      <c r="A1363" s="35" t="s">
        <v>12</v>
      </c>
      <c r="B1363" s="35"/>
      <c r="C1363" s="35"/>
      <c r="D1363" s="35"/>
      <c r="E1363" s="35"/>
      <c r="F1363" s="35"/>
      <c r="G1363" s="35"/>
      <c r="H1363" s="35"/>
      <c r="I1363" s="7"/>
      <c r="N1363" s="7"/>
      <c r="O1363" s="7"/>
      <c r="P1363" s="7"/>
      <c r="Q1363" s="7"/>
      <c r="R1363" s="7"/>
      <c r="S1363" s="7"/>
      <c r="T1363" s="7"/>
    </row>
    <row r="1364" spans="1:20" s="8" customFormat="1" ht="15" hidden="1" outlineLevel="1">
      <c r="A1364" s="34" t="s">
        <v>13</v>
      </c>
      <c r="B1364" s="34"/>
      <c r="C1364" s="34"/>
      <c r="D1364" s="34"/>
      <c r="E1364" s="34"/>
      <c r="F1364" s="34"/>
      <c r="G1364" s="34"/>
      <c r="H1364" s="12">
        <v>1162.38</v>
      </c>
      <c r="I1364" s="7"/>
      <c r="N1364" s="7"/>
      <c r="O1364" s="7"/>
      <c r="P1364" s="7"/>
      <c r="Q1364" s="7"/>
      <c r="R1364" s="7"/>
      <c r="S1364" s="7"/>
      <c r="T1364" s="7"/>
    </row>
    <row r="1365" spans="1:20" s="8" customFormat="1" ht="15" hidden="1" outlineLevel="1">
      <c r="A1365" s="34" t="s">
        <v>14</v>
      </c>
      <c r="B1365" s="34"/>
      <c r="C1365" s="34"/>
      <c r="D1365" s="34"/>
      <c r="E1365" s="34"/>
      <c r="F1365" s="34"/>
      <c r="G1365" s="34"/>
      <c r="H1365" s="12">
        <v>892362.1</v>
      </c>
      <c r="I1365" s="7"/>
      <c r="N1365" s="7"/>
      <c r="O1365" s="7"/>
      <c r="P1365" s="7"/>
      <c r="Q1365" s="7"/>
      <c r="R1365" s="7"/>
      <c r="S1365" s="7"/>
      <c r="T1365" s="7"/>
    </row>
    <row r="1366" spans="1:20" s="8" customFormat="1" ht="15" hidden="1" outlineLevel="1">
      <c r="A1366" s="34" t="s">
        <v>15</v>
      </c>
      <c r="B1366" s="34"/>
      <c r="C1366" s="34"/>
      <c r="D1366" s="34"/>
      <c r="E1366" s="34"/>
      <c r="F1366" s="34"/>
      <c r="G1366" s="34"/>
      <c r="H1366" s="15">
        <f>(H1367+H1368-(H1369+H1376))/(H1386+H1387-(H1388+H1395))</f>
        <v>0.0014781114214759501</v>
      </c>
      <c r="I1366" s="7"/>
      <c r="K1366" s="20"/>
      <c r="L1366" s="20"/>
      <c r="N1366" s="7"/>
      <c r="O1366" s="7"/>
      <c r="P1366" s="7"/>
      <c r="Q1366" s="7"/>
      <c r="R1366" s="7"/>
      <c r="S1366" s="7"/>
      <c r="T1366" s="7"/>
    </row>
    <row r="1367" spans="1:20" s="8" customFormat="1" ht="15" hidden="1" outlineLevel="1">
      <c r="A1367" s="34" t="s">
        <v>16</v>
      </c>
      <c r="B1367" s="34"/>
      <c r="C1367" s="34"/>
      <c r="D1367" s="34"/>
      <c r="E1367" s="34"/>
      <c r="F1367" s="34"/>
      <c r="G1367" s="34"/>
      <c r="H1367" s="17">
        <v>646.742</v>
      </c>
      <c r="I1367" s="7"/>
      <c r="K1367" s="20"/>
      <c r="L1367" s="20"/>
      <c r="N1367" s="7"/>
      <c r="O1367" s="7"/>
      <c r="P1367" s="7"/>
      <c r="Q1367" s="7"/>
      <c r="R1367" s="7"/>
      <c r="S1367" s="7"/>
      <c r="T1367" s="7"/>
    </row>
    <row r="1368" spans="1:20" s="8" customFormat="1" ht="15" hidden="1" outlineLevel="1">
      <c r="A1368" s="34" t="s">
        <v>17</v>
      </c>
      <c r="B1368" s="34"/>
      <c r="C1368" s="34"/>
      <c r="D1368" s="34"/>
      <c r="E1368" s="34"/>
      <c r="F1368" s="34"/>
      <c r="G1368" s="34"/>
      <c r="H1368" s="17">
        <v>9.875</v>
      </c>
      <c r="I1368" s="7"/>
      <c r="N1368" s="7"/>
      <c r="O1368" s="7"/>
      <c r="P1368" s="7"/>
      <c r="Q1368" s="7"/>
      <c r="R1368" s="7"/>
      <c r="S1368" s="7"/>
      <c r="T1368" s="7"/>
    </row>
    <row r="1369" spans="1:20" s="8" customFormat="1" ht="15" hidden="1" outlineLevel="1">
      <c r="A1369" s="34" t="s">
        <v>18</v>
      </c>
      <c r="B1369" s="34"/>
      <c r="C1369" s="34"/>
      <c r="D1369" s="34"/>
      <c r="E1369" s="34"/>
      <c r="F1369" s="34"/>
      <c r="G1369" s="34"/>
      <c r="H1369" s="17">
        <f>E1371+E1372+E1373+E1374+E1375</f>
        <v>232.40645115095793</v>
      </c>
      <c r="I1369" s="7"/>
      <c r="N1369" s="7"/>
      <c r="O1369" s="7"/>
      <c r="P1369" s="7"/>
      <c r="Q1369" s="7"/>
      <c r="R1369" s="7"/>
      <c r="S1369" s="7"/>
      <c r="T1369" s="7"/>
    </row>
    <row r="1370" spans="1:20" s="8" customFormat="1" ht="15" hidden="1" outlineLevel="1">
      <c r="A1370" s="34" t="s">
        <v>20</v>
      </c>
      <c r="B1370" s="34"/>
      <c r="C1370" s="14"/>
      <c r="D1370" s="14"/>
      <c r="E1370" s="14"/>
      <c r="F1370" s="14"/>
      <c r="G1370" s="14"/>
      <c r="H1370" s="19"/>
      <c r="I1370" s="7"/>
      <c r="N1370" s="7"/>
      <c r="O1370" s="7"/>
      <c r="P1370" s="7"/>
      <c r="Q1370" s="7"/>
      <c r="R1370" s="7"/>
      <c r="S1370" s="7"/>
      <c r="T1370" s="7"/>
    </row>
    <row r="1371" spans="1:20" s="8" customFormat="1" ht="15" hidden="1" outlineLevel="1">
      <c r="A1371" s="30" t="s">
        <v>21</v>
      </c>
      <c r="B1371" s="30"/>
      <c r="C1371" s="30"/>
      <c r="D1371" s="30"/>
      <c r="E1371" s="17">
        <v>11.561423650958</v>
      </c>
      <c r="F1371" s="7"/>
      <c r="I1371" s="7"/>
      <c r="N1371" s="7"/>
      <c r="O1371" s="7"/>
      <c r="P1371" s="7"/>
      <c r="Q1371" s="7"/>
      <c r="R1371" s="7"/>
      <c r="S1371" s="7"/>
      <c r="T1371" s="7"/>
    </row>
    <row r="1372" spans="1:20" s="8" customFormat="1" ht="15" hidden="1" outlineLevel="1">
      <c r="A1372" s="30" t="s">
        <v>22</v>
      </c>
      <c r="B1372" s="30"/>
      <c r="C1372" s="30"/>
      <c r="D1372" s="30"/>
      <c r="E1372" s="21">
        <v>174.85400680000004</v>
      </c>
      <c r="F1372" s="7"/>
      <c r="I1372" s="7"/>
      <c r="N1372" s="7"/>
      <c r="O1372" s="7"/>
      <c r="P1372" s="7"/>
      <c r="Q1372" s="7"/>
      <c r="R1372" s="7"/>
      <c r="S1372" s="7"/>
      <c r="T1372" s="7"/>
    </row>
    <row r="1373" spans="1:20" s="8" customFormat="1" ht="15" hidden="1" outlineLevel="1">
      <c r="A1373" s="30" t="s">
        <v>23</v>
      </c>
      <c r="B1373" s="30"/>
      <c r="C1373" s="30"/>
      <c r="D1373" s="30"/>
      <c r="E1373" s="21">
        <v>45.991020699999886</v>
      </c>
      <c r="F1373" s="7"/>
      <c r="I1373" s="7"/>
      <c r="N1373" s="7"/>
      <c r="O1373" s="7"/>
      <c r="P1373" s="7"/>
      <c r="Q1373" s="7"/>
      <c r="R1373" s="7"/>
      <c r="S1373" s="7"/>
      <c r="T1373" s="7"/>
    </row>
    <row r="1374" spans="1:20" s="8" customFormat="1" ht="15" hidden="1" outlineLevel="1">
      <c r="A1374" s="30" t="s">
        <v>24</v>
      </c>
      <c r="B1374" s="30"/>
      <c r="C1374" s="30"/>
      <c r="D1374" s="30"/>
      <c r="E1374" s="22">
        <v>0</v>
      </c>
      <c r="F1374" s="7"/>
      <c r="I1374" s="7"/>
      <c r="N1374" s="7"/>
      <c r="O1374" s="7"/>
      <c r="P1374" s="7"/>
      <c r="Q1374" s="7"/>
      <c r="R1374" s="7"/>
      <c r="S1374" s="7"/>
      <c r="T1374" s="7"/>
    </row>
    <row r="1375" spans="1:20" s="8" customFormat="1" ht="15" hidden="1" outlineLevel="1">
      <c r="A1375" s="30" t="s">
        <v>25</v>
      </c>
      <c r="B1375" s="30"/>
      <c r="C1375" s="30"/>
      <c r="D1375" s="30"/>
      <c r="E1375" s="22">
        <v>0</v>
      </c>
      <c r="F1375" s="7"/>
      <c r="I1375" s="7"/>
      <c r="N1375" s="7"/>
      <c r="O1375" s="7"/>
      <c r="P1375" s="7"/>
      <c r="Q1375" s="7"/>
      <c r="R1375" s="7"/>
      <c r="S1375" s="7"/>
      <c r="T1375" s="7"/>
    </row>
    <row r="1376" spans="1:20" s="8" customFormat="1" ht="15" hidden="1" outlineLevel="1">
      <c r="A1376" s="31" t="s">
        <v>26</v>
      </c>
      <c r="B1376" s="31"/>
      <c r="C1376" s="31"/>
      <c r="D1376" s="31"/>
      <c r="E1376" s="31"/>
      <c r="F1376" s="31"/>
      <c r="G1376" s="31"/>
      <c r="H1376" s="17">
        <v>231.0091</v>
      </c>
      <c r="I1376" s="7"/>
      <c r="N1376" s="7"/>
      <c r="O1376" s="7"/>
      <c r="P1376" s="7"/>
      <c r="Q1376" s="7"/>
      <c r="R1376" s="7"/>
      <c r="S1376" s="7"/>
      <c r="T1376" s="7"/>
    </row>
    <row r="1377" spans="1:20" s="8" customFormat="1" ht="15" hidden="1" outlineLevel="1">
      <c r="A1377" s="31" t="s">
        <v>27</v>
      </c>
      <c r="B1377" s="31"/>
      <c r="C1377" s="31"/>
      <c r="D1377" s="31"/>
      <c r="E1377" s="31"/>
      <c r="F1377" s="31"/>
      <c r="G1377" s="31"/>
      <c r="H1377" s="21">
        <f>D1379+D1383</f>
        <v>5359.224999999996</v>
      </c>
      <c r="I1377" s="7"/>
      <c r="N1377" s="7"/>
      <c r="O1377" s="7"/>
      <c r="P1377" s="7"/>
      <c r="Q1377" s="7"/>
      <c r="R1377" s="7"/>
      <c r="S1377" s="7"/>
      <c r="T1377" s="7"/>
    </row>
    <row r="1378" spans="1:8" ht="15" hidden="1" outlineLevel="1">
      <c r="A1378" s="31" t="s">
        <v>20</v>
      </c>
      <c r="B1378" s="31"/>
      <c r="C1378" s="14"/>
      <c r="D1378" s="14"/>
      <c r="E1378" s="14"/>
      <c r="F1378" s="14"/>
      <c r="G1378" s="14"/>
      <c r="H1378" s="23"/>
    </row>
    <row r="1379" spans="1:8" ht="15" hidden="1" outlineLevel="1">
      <c r="A1379" s="33" t="s">
        <v>28</v>
      </c>
      <c r="B1379" s="33"/>
      <c r="C1379" s="33"/>
      <c r="D1379" s="17">
        <f>D1380+D1381+D1382</f>
        <v>2.862</v>
      </c>
      <c r="E1379" s="7"/>
      <c r="F1379" s="8"/>
      <c r="G1379" s="8"/>
      <c r="H1379" s="8"/>
    </row>
    <row r="1380" spans="1:8" ht="15" hidden="1" outlineLevel="1">
      <c r="A1380" s="32" t="s">
        <v>29</v>
      </c>
      <c r="B1380" s="32"/>
      <c r="C1380" s="32"/>
      <c r="D1380" s="17">
        <v>0.891</v>
      </c>
      <c r="E1380" s="7"/>
      <c r="F1380" s="8"/>
      <c r="G1380" s="8"/>
      <c r="H1380" s="8"/>
    </row>
    <row r="1381" spans="1:8" ht="15" hidden="1" outlineLevel="1">
      <c r="A1381" s="32" t="s">
        <v>30</v>
      </c>
      <c r="B1381" s="32"/>
      <c r="C1381" s="32"/>
      <c r="D1381" s="17">
        <v>1.163</v>
      </c>
      <c r="E1381" s="7"/>
      <c r="F1381" s="8"/>
      <c r="G1381" s="8"/>
      <c r="H1381" s="8"/>
    </row>
    <row r="1382" spans="1:8" ht="15" hidden="1" outlineLevel="1">
      <c r="A1382" s="32" t="s">
        <v>31</v>
      </c>
      <c r="B1382" s="32"/>
      <c r="C1382" s="32"/>
      <c r="D1382" s="17">
        <v>0.808</v>
      </c>
      <c r="E1382" s="7"/>
      <c r="F1382" s="8"/>
      <c r="G1382" s="8"/>
      <c r="H1382" s="8"/>
    </row>
    <row r="1383" spans="1:8" ht="15" hidden="1" outlineLevel="1">
      <c r="A1383" s="33" t="s">
        <v>32</v>
      </c>
      <c r="B1383" s="33"/>
      <c r="C1383" s="33"/>
      <c r="D1383" s="17">
        <f>D1384+D1385</f>
        <v>5356.362999999996</v>
      </c>
      <c r="E1383" s="7"/>
      <c r="F1383" s="8"/>
      <c r="G1383" s="8"/>
      <c r="H1383" s="8"/>
    </row>
    <row r="1384" spans="1:8" ht="15" hidden="1" outlineLevel="1">
      <c r="A1384" s="32" t="s">
        <v>29</v>
      </c>
      <c r="B1384" s="32"/>
      <c r="C1384" s="32"/>
      <c r="D1384" s="17">
        <v>1987.5949999999993</v>
      </c>
      <c r="E1384" s="7"/>
      <c r="F1384" s="8"/>
      <c r="G1384" s="8"/>
      <c r="H1384" s="8"/>
    </row>
    <row r="1385" spans="1:8" ht="15" hidden="1" outlineLevel="1">
      <c r="A1385" s="32" t="s">
        <v>31</v>
      </c>
      <c r="B1385" s="32"/>
      <c r="C1385" s="32"/>
      <c r="D1385" s="17">
        <v>3368.767999999997</v>
      </c>
      <c r="E1385" s="7"/>
      <c r="F1385" s="8"/>
      <c r="G1385" s="8"/>
      <c r="H1385" s="8"/>
    </row>
    <row r="1386" spans="1:8" ht="15" hidden="1" outlineLevel="1">
      <c r="A1386" s="31" t="s">
        <v>33</v>
      </c>
      <c r="B1386" s="31"/>
      <c r="C1386" s="31"/>
      <c r="D1386" s="31"/>
      <c r="E1386" s="31"/>
      <c r="F1386" s="31"/>
      <c r="G1386" s="31"/>
      <c r="H1386" s="17">
        <v>379499.434</v>
      </c>
    </row>
    <row r="1387" spans="1:8" ht="15" hidden="1" outlineLevel="1">
      <c r="A1387" s="31" t="s">
        <v>55</v>
      </c>
      <c r="B1387" s="31"/>
      <c r="C1387" s="31"/>
      <c r="D1387" s="31"/>
      <c r="E1387" s="31"/>
      <c r="F1387" s="31"/>
      <c r="G1387" s="31"/>
      <c r="H1387" s="17">
        <v>7903.313</v>
      </c>
    </row>
    <row r="1388" spans="1:8" ht="15" hidden="1" outlineLevel="1">
      <c r="A1388" s="31" t="s">
        <v>36</v>
      </c>
      <c r="B1388" s="31"/>
      <c r="C1388" s="31"/>
      <c r="D1388" s="31"/>
      <c r="E1388" s="31"/>
      <c r="F1388" s="31"/>
      <c r="G1388" s="31"/>
      <c r="H1388" s="17">
        <f>E1390+E1391+E1392+E1393+E1394</f>
        <v>126751.735</v>
      </c>
    </row>
    <row r="1389" spans="1:8" ht="15" hidden="1" outlineLevel="1">
      <c r="A1389" s="31" t="s">
        <v>20</v>
      </c>
      <c r="B1389" s="31"/>
      <c r="C1389" s="14"/>
      <c r="D1389" s="14"/>
      <c r="E1389" s="14"/>
      <c r="F1389" s="14"/>
      <c r="G1389" s="14"/>
      <c r="H1389" s="23"/>
    </row>
    <row r="1390" spans="1:8" ht="15" hidden="1" outlineLevel="1">
      <c r="A1390" s="30" t="s">
        <v>37</v>
      </c>
      <c r="B1390" s="30"/>
      <c r="C1390" s="30"/>
      <c r="D1390" s="30"/>
      <c r="E1390" s="17">
        <v>5359.224999999996</v>
      </c>
      <c r="G1390" s="8"/>
      <c r="H1390" s="8"/>
    </row>
    <row r="1391" spans="1:8" ht="15" hidden="1" outlineLevel="1">
      <c r="A1391" s="30" t="s">
        <v>38</v>
      </c>
      <c r="B1391" s="30"/>
      <c r="C1391" s="30"/>
      <c r="D1391" s="30"/>
      <c r="E1391" s="21">
        <v>91160.29999999994</v>
      </c>
      <c r="G1391" s="8"/>
      <c r="H1391" s="8"/>
    </row>
    <row r="1392" spans="1:8" ht="15" hidden="1" outlineLevel="1">
      <c r="A1392" s="30" t="s">
        <v>39</v>
      </c>
      <c r="B1392" s="30"/>
      <c r="C1392" s="30"/>
      <c r="D1392" s="30"/>
      <c r="E1392" s="21">
        <v>30232.210000000065</v>
      </c>
      <c r="G1392" s="8"/>
      <c r="H1392" s="8"/>
    </row>
    <row r="1393" spans="1:8" ht="15" hidden="1" outlineLevel="1">
      <c r="A1393" s="30" t="s">
        <v>40</v>
      </c>
      <c r="B1393" s="30"/>
      <c r="C1393" s="30"/>
      <c r="D1393" s="30"/>
      <c r="E1393" s="22">
        <v>0</v>
      </c>
      <c r="G1393" s="8"/>
      <c r="H1393" s="8"/>
    </row>
    <row r="1394" spans="1:20" s="8" customFormat="1" ht="15" hidden="1" outlineLevel="1">
      <c r="A1394" s="30" t="s">
        <v>41</v>
      </c>
      <c r="B1394" s="30"/>
      <c r="C1394" s="30"/>
      <c r="D1394" s="30"/>
      <c r="E1394" s="22">
        <v>0</v>
      </c>
      <c r="F1394" s="7"/>
      <c r="I1394" s="7"/>
      <c r="N1394" s="7"/>
      <c r="O1394" s="7"/>
      <c r="P1394" s="7"/>
      <c r="Q1394" s="7"/>
      <c r="R1394" s="7"/>
      <c r="S1394" s="7"/>
      <c r="T1394" s="7"/>
    </row>
    <row r="1395" spans="1:20" s="8" customFormat="1" ht="15" hidden="1" outlineLevel="1">
      <c r="A1395" s="31" t="s">
        <v>42</v>
      </c>
      <c r="B1395" s="31"/>
      <c r="C1395" s="31"/>
      <c r="D1395" s="31"/>
      <c r="E1395" s="31"/>
      <c r="F1395" s="31"/>
      <c r="G1395" s="31"/>
      <c r="H1395" s="17">
        <v>129942.7</v>
      </c>
      <c r="I1395" s="7"/>
      <c r="N1395" s="7"/>
      <c r="O1395" s="7"/>
      <c r="P1395" s="7"/>
      <c r="Q1395" s="7"/>
      <c r="R1395" s="7"/>
      <c r="S1395" s="7"/>
      <c r="T1395" s="7"/>
    </row>
    <row r="1396" spans="1:20" s="8" customFormat="1" ht="15" hidden="1" outlineLevel="1">
      <c r="A1396" s="31" t="s">
        <v>43</v>
      </c>
      <c r="B1396" s="31"/>
      <c r="C1396" s="31"/>
      <c r="D1396" s="31"/>
      <c r="E1396" s="31"/>
      <c r="F1396" s="31"/>
      <c r="G1396" s="31"/>
      <c r="H1396" s="12">
        <v>0</v>
      </c>
      <c r="I1396" s="7"/>
      <c r="N1396" s="7"/>
      <c r="O1396" s="7"/>
      <c r="P1396" s="7"/>
      <c r="Q1396" s="7"/>
      <c r="R1396" s="7"/>
      <c r="S1396" s="7"/>
      <c r="T1396" s="7"/>
    </row>
    <row r="1397" ht="15" hidden="1" outlineLevel="1"/>
    <row r="1398" spans="1:20" s="8" customFormat="1" ht="15" hidden="1" outlineLevel="1">
      <c r="A1398" s="36" t="s">
        <v>91</v>
      </c>
      <c r="B1398" s="36"/>
      <c r="C1398" s="36"/>
      <c r="D1398" s="36"/>
      <c r="E1398" s="36"/>
      <c r="F1398" s="36"/>
      <c r="G1398" s="36"/>
      <c r="H1398" s="36"/>
      <c r="I1398" s="7"/>
      <c r="N1398" s="7"/>
      <c r="O1398" s="7"/>
      <c r="P1398" s="7"/>
      <c r="Q1398" s="7"/>
      <c r="R1398" s="7"/>
      <c r="S1398" s="7"/>
      <c r="T1398" s="7"/>
    </row>
    <row r="1399" spans="1:20" s="8" customFormat="1" ht="15" hidden="1" outlineLevel="1">
      <c r="A1399" s="35" t="s">
        <v>11</v>
      </c>
      <c r="B1399" s="35"/>
      <c r="C1399" s="35"/>
      <c r="D1399" s="35"/>
      <c r="E1399" s="35"/>
      <c r="F1399" s="35"/>
      <c r="G1399" s="35"/>
      <c r="H1399" s="12">
        <f>ROUND(H1402+H1403*H1404+H1434,2)</f>
        <v>2414.22</v>
      </c>
      <c r="I1399" s="7"/>
      <c r="N1399" s="7"/>
      <c r="O1399" s="7"/>
      <c r="P1399" s="7"/>
      <c r="Q1399" s="7"/>
      <c r="R1399" s="7"/>
      <c r="S1399" s="7"/>
      <c r="T1399" s="7"/>
    </row>
    <row r="1400" spans="1:20" s="8" customFormat="1" ht="15" hidden="1" outlineLevel="1">
      <c r="A1400" s="7"/>
      <c r="B1400" s="7"/>
      <c r="C1400" s="13"/>
      <c r="D1400" s="13"/>
      <c r="E1400" s="13"/>
      <c r="F1400" s="7"/>
      <c r="G1400" s="4"/>
      <c r="H1400" s="7"/>
      <c r="I1400" s="7"/>
      <c r="N1400" s="7"/>
      <c r="O1400" s="7"/>
      <c r="P1400" s="7"/>
      <c r="Q1400" s="7"/>
      <c r="R1400" s="7"/>
      <c r="S1400" s="7"/>
      <c r="T1400" s="7"/>
    </row>
    <row r="1401" spans="1:20" s="8" customFormat="1" ht="15" hidden="1" outlineLevel="1">
      <c r="A1401" s="35" t="s">
        <v>12</v>
      </c>
      <c r="B1401" s="35"/>
      <c r="C1401" s="35"/>
      <c r="D1401" s="35"/>
      <c r="E1401" s="35"/>
      <c r="F1401" s="35"/>
      <c r="G1401" s="35"/>
      <c r="H1401" s="35"/>
      <c r="I1401" s="7"/>
      <c r="N1401" s="7"/>
      <c r="O1401" s="7"/>
      <c r="P1401" s="7"/>
      <c r="Q1401" s="7"/>
      <c r="R1401" s="7"/>
      <c r="S1401" s="7"/>
      <c r="T1401" s="7"/>
    </row>
    <row r="1402" spans="1:20" s="8" customFormat="1" ht="15" hidden="1" outlineLevel="1">
      <c r="A1402" s="34" t="s">
        <v>13</v>
      </c>
      <c r="B1402" s="34"/>
      <c r="C1402" s="34"/>
      <c r="D1402" s="34"/>
      <c r="E1402" s="34"/>
      <c r="F1402" s="34"/>
      <c r="G1402" s="34"/>
      <c r="H1402" s="12">
        <v>1085.28</v>
      </c>
      <c r="I1402" s="7"/>
      <c r="N1402" s="7"/>
      <c r="O1402" s="7"/>
      <c r="P1402" s="7"/>
      <c r="Q1402" s="7"/>
      <c r="R1402" s="7"/>
      <c r="S1402" s="7"/>
      <c r="T1402" s="7"/>
    </row>
    <row r="1403" spans="1:20" s="8" customFormat="1" ht="15" hidden="1" outlineLevel="1">
      <c r="A1403" s="34" t="s">
        <v>14</v>
      </c>
      <c r="B1403" s="34"/>
      <c r="C1403" s="34"/>
      <c r="D1403" s="34"/>
      <c r="E1403" s="34"/>
      <c r="F1403" s="34"/>
      <c r="G1403" s="34"/>
      <c r="H1403" s="12">
        <v>910588.41</v>
      </c>
      <c r="I1403" s="7"/>
      <c r="N1403" s="7"/>
      <c r="O1403" s="7"/>
      <c r="P1403" s="7"/>
      <c r="Q1403" s="7"/>
      <c r="R1403" s="7"/>
      <c r="S1403" s="7"/>
      <c r="T1403" s="7"/>
    </row>
    <row r="1404" spans="1:20" s="8" customFormat="1" ht="15" hidden="1" outlineLevel="1">
      <c r="A1404" s="34" t="s">
        <v>15</v>
      </c>
      <c r="B1404" s="34"/>
      <c r="C1404" s="34"/>
      <c r="D1404" s="34"/>
      <c r="E1404" s="34"/>
      <c r="F1404" s="34"/>
      <c r="G1404" s="34"/>
      <c r="H1404" s="15">
        <f>(H1405+H1406-(H1407+H1414))/(H1424+H1425-(H1426+H1433))</f>
        <v>0.001459425615823912</v>
      </c>
      <c r="I1404" s="7"/>
      <c r="K1404" s="20"/>
      <c r="L1404" s="20"/>
      <c r="N1404" s="7"/>
      <c r="O1404" s="7"/>
      <c r="P1404" s="7"/>
      <c r="Q1404" s="7"/>
      <c r="R1404" s="7"/>
      <c r="S1404" s="7"/>
      <c r="T1404" s="7"/>
    </row>
    <row r="1405" spans="1:20" s="8" customFormat="1" ht="15" hidden="1" outlineLevel="1">
      <c r="A1405" s="34" t="s">
        <v>16</v>
      </c>
      <c r="B1405" s="34"/>
      <c r="C1405" s="34"/>
      <c r="D1405" s="34"/>
      <c r="E1405" s="34"/>
      <c r="F1405" s="34"/>
      <c r="G1405" s="34"/>
      <c r="H1405" s="17">
        <v>651.878</v>
      </c>
      <c r="I1405" s="7"/>
      <c r="K1405" s="20"/>
      <c r="L1405" s="20"/>
      <c r="N1405" s="7"/>
      <c r="O1405" s="7"/>
      <c r="P1405" s="7"/>
      <c r="Q1405" s="7"/>
      <c r="R1405" s="7"/>
      <c r="S1405" s="7"/>
      <c r="T1405" s="7"/>
    </row>
    <row r="1406" spans="1:20" s="8" customFormat="1" ht="15" hidden="1" outlineLevel="1">
      <c r="A1406" s="34" t="s">
        <v>17</v>
      </c>
      <c r="B1406" s="34"/>
      <c r="C1406" s="34"/>
      <c r="D1406" s="34"/>
      <c r="E1406" s="34"/>
      <c r="F1406" s="34"/>
      <c r="G1406" s="34"/>
      <c r="H1406" s="17">
        <v>13.107</v>
      </c>
      <c r="I1406" s="7"/>
      <c r="N1406" s="7"/>
      <c r="O1406" s="7"/>
      <c r="P1406" s="7"/>
      <c r="Q1406" s="7"/>
      <c r="R1406" s="7"/>
      <c r="S1406" s="7"/>
      <c r="T1406" s="7"/>
    </row>
    <row r="1407" spans="1:20" s="8" customFormat="1" ht="15" hidden="1" outlineLevel="1">
      <c r="A1407" s="34" t="s">
        <v>18</v>
      </c>
      <c r="B1407" s="34"/>
      <c r="C1407" s="34"/>
      <c r="D1407" s="34"/>
      <c r="E1407" s="34"/>
      <c r="F1407" s="34"/>
      <c r="G1407" s="34"/>
      <c r="H1407" s="17">
        <f>E1409+E1410+E1411+E1412+E1413</f>
        <v>226.7419752653632</v>
      </c>
      <c r="I1407" s="7"/>
      <c r="N1407" s="7"/>
      <c r="O1407" s="7"/>
      <c r="P1407" s="7"/>
      <c r="Q1407" s="7"/>
      <c r="R1407" s="7"/>
      <c r="S1407" s="7"/>
      <c r="T1407" s="7"/>
    </row>
    <row r="1408" spans="1:20" s="8" customFormat="1" ht="15" hidden="1" outlineLevel="1">
      <c r="A1408" s="34" t="s">
        <v>20</v>
      </c>
      <c r="B1408" s="34"/>
      <c r="C1408" s="14"/>
      <c r="D1408" s="14"/>
      <c r="E1408" s="14"/>
      <c r="F1408" s="14"/>
      <c r="G1408" s="14"/>
      <c r="H1408" s="19"/>
      <c r="I1408" s="7"/>
      <c r="N1408" s="7"/>
      <c r="O1408" s="7"/>
      <c r="P1408" s="7"/>
      <c r="Q1408" s="7"/>
      <c r="R1408" s="7"/>
      <c r="S1408" s="7"/>
      <c r="T1408" s="7"/>
    </row>
    <row r="1409" spans="1:20" s="8" customFormat="1" ht="15" hidden="1" outlineLevel="1">
      <c r="A1409" s="30" t="s">
        <v>21</v>
      </c>
      <c r="B1409" s="30"/>
      <c r="C1409" s="30"/>
      <c r="D1409" s="30"/>
      <c r="E1409" s="17">
        <v>12.610863865363362</v>
      </c>
      <c r="F1409" s="7"/>
      <c r="I1409" s="7"/>
      <c r="N1409" s="7"/>
      <c r="O1409" s="7"/>
      <c r="P1409" s="7"/>
      <c r="Q1409" s="7"/>
      <c r="R1409" s="7"/>
      <c r="S1409" s="7"/>
      <c r="T1409" s="7"/>
    </row>
    <row r="1410" spans="1:8" ht="15" hidden="1" outlineLevel="1">
      <c r="A1410" s="30" t="s">
        <v>22</v>
      </c>
      <c r="B1410" s="30"/>
      <c r="C1410" s="30"/>
      <c r="D1410" s="30"/>
      <c r="E1410" s="21">
        <v>168.90974099999985</v>
      </c>
      <c r="G1410" s="8"/>
      <c r="H1410" s="8"/>
    </row>
    <row r="1411" spans="1:8" ht="15" hidden="1" outlineLevel="1">
      <c r="A1411" s="30" t="s">
        <v>23</v>
      </c>
      <c r="B1411" s="30"/>
      <c r="C1411" s="30"/>
      <c r="D1411" s="30"/>
      <c r="E1411" s="21">
        <v>45.221370399999984</v>
      </c>
      <c r="G1411" s="8"/>
      <c r="H1411" s="8"/>
    </row>
    <row r="1412" spans="1:8" ht="15" hidden="1" outlineLevel="1">
      <c r="A1412" s="30" t="s">
        <v>24</v>
      </c>
      <c r="B1412" s="30"/>
      <c r="C1412" s="30"/>
      <c r="D1412" s="30"/>
      <c r="E1412" s="22">
        <v>0</v>
      </c>
      <c r="G1412" s="8"/>
      <c r="H1412" s="8"/>
    </row>
    <row r="1413" spans="1:8" ht="15" hidden="1" outlineLevel="1">
      <c r="A1413" s="30" t="s">
        <v>25</v>
      </c>
      <c r="B1413" s="30"/>
      <c r="C1413" s="30"/>
      <c r="D1413" s="30"/>
      <c r="E1413" s="22">
        <v>0</v>
      </c>
      <c r="G1413" s="8"/>
      <c r="H1413" s="8"/>
    </row>
    <row r="1414" spans="1:8" ht="15" hidden="1" outlineLevel="1">
      <c r="A1414" s="31" t="s">
        <v>26</v>
      </c>
      <c r="B1414" s="31"/>
      <c r="C1414" s="31"/>
      <c r="D1414" s="31"/>
      <c r="E1414" s="31"/>
      <c r="F1414" s="31"/>
      <c r="G1414" s="31"/>
      <c r="H1414" s="17">
        <v>241.5121</v>
      </c>
    </row>
    <row r="1415" spans="1:8" ht="15" hidden="1" outlineLevel="1">
      <c r="A1415" s="31" t="s">
        <v>27</v>
      </c>
      <c r="B1415" s="31"/>
      <c r="C1415" s="31"/>
      <c r="D1415" s="31"/>
      <c r="E1415" s="31"/>
      <c r="F1415" s="31"/>
      <c r="G1415" s="31"/>
      <c r="H1415" s="21">
        <f>D1417+D1421</f>
        <v>5951.0170000000035</v>
      </c>
    </row>
    <row r="1416" spans="1:8" ht="15" hidden="1" outlineLevel="1">
      <c r="A1416" s="31" t="s">
        <v>20</v>
      </c>
      <c r="B1416" s="31"/>
      <c r="C1416" s="14"/>
      <c r="D1416" s="14"/>
      <c r="E1416" s="14"/>
      <c r="F1416" s="14"/>
      <c r="G1416" s="14"/>
      <c r="H1416" s="23"/>
    </row>
    <row r="1417" spans="1:8" ht="15" hidden="1" outlineLevel="1">
      <c r="A1417" s="33" t="s">
        <v>28</v>
      </c>
      <c r="B1417" s="33"/>
      <c r="C1417" s="33"/>
      <c r="D1417" s="17">
        <f>D1418+D1419+D1420</f>
        <v>3.052</v>
      </c>
      <c r="E1417" s="7"/>
      <c r="F1417" s="8"/>
      <c r="G1417" s="8"/>
      <c r="H1417" s="8"/>
    </row>
    <row r="1418" spans="1:8" ht="15" hidden="1" outlineLevel="1">
      <c r="A1418" s="32" t="s">
        <v>29</v>
      </c>
      <c r="B1418" s="32"/>
      <c r="C1418" s="32"/>
      <c r="D1418" s="17">
        <v>0.831</v>
      </c>
      <c r="E1418" s="7"/>
      <c r="F1418" s="8"/>
      <c r="G1418" s="8"/>
      <c r="H1418" s="8"/>
    </row>
    <row r="1419" spans="1:8" ht="15" hidden="1" outlineLevel="1">
      <c r="A1419" s="32" t="s">
        <v>30</v>
      </c>
      <c r="B1419" s="32"/>
      <c r="C1419" s="32"/>
      <c r="D1419" s="17">
        <v>1.371</v>
      </c>
      <c r="E1419" s="7"/>
      <c r="F1419" s="8"/>
      <c r="G1419" s="8"/>
      <c r="H1419" s="8"/>
    </row>
    <row r="1420" spans="1:8" ht="15" hidden="1" outlineLevel="1">
      <c r="A1420" s="32" t="s">
        <v>31</v>
      </c>
      <c r="B1420" s="32"/>
      <c r="C1420" s="32"/>
      <c r="D1420" s="17">
        <v>0.85</v>
      </c>
      <c r="E1420" s="7"/>
      <c r="F1420" s="8"/>
      <c r="G1420" s="8"/>
      <c r="H1420" s="8"/>
    </row>
    <row r="1421" spans="1:8" ht="15" hidden="1" outlineLevel="1">
      <c r="A1421" s="33" t="s">
        <v>32</v>
      </c>
      <c r="B1421" s="33"/>
      <c r="C1421" s="33"/>
      <c r="D1421" s="17">
        <f>D1422+D1423</f>
        <v>5947.965000000004</v>
      </c>
      <c r="E1421" s="7"/>
      <c r="F1421" s="8"/>
      <c r="G1421" s="8"/>
      <c r="H1421" s="8"/>
    </row>
    <row r="1422" spans="1:8" ht="15" hidden="1" outlineLevel="1">
      <c r="A1422" s="32" t="s">
        <v>29</v>
      </c>
      <c r="B1422" s="32"/>
      <c r="C1422" s="32"/>
      <c r="D1422" s="17">
        <v>2267.127000000003</v>
      </c>
      <c r="E1422" s="7"/>
      <c r="F1422" s="8"/>
      <c r="G1422" s="8"/>
      <c r="H1422" s="8"/>
    </row>
    <row r="1423" spans="1:8" ht="15" hidden="1" outlineLevel="1">
      <c r="A1423" s="32" t="s">
        <v>31</v>
      </c>
      <c r="B1423" s="32"/>
      <c r="C1423" s="32"/>
      <c r="D1423" s="17">
        <v>3680.8380000000006</v>
      </c>
      <c r="E1423" s="7"/>
      <c r="F1423" s="8"/>
      <c r="G1423" s="8"/>
      <c r="H1423" s="8"/>
    </row>
    <row r="1424" spans="1:8" ht="15" hidden="1" outlineLevel="1">
      <c r="A1424" s="31" t="s">
        <v>33</v>
      </c>
      <c r="B1424" s="31"/>
      <c r="C1424" s="31"/>
      <c r="D1424" s="31"/>
      <c r="E1424" s="31"/>
      <c r="F1424" s="31"/>
      <c r="G1424" s="31"/>
      <c r="H1424" s="17">
        <v>391009.562</v>
      </c>
    </row>
    <row r="1425" spans="1:8" ht="15" hidden="1" outlineLevel="1">
      <c r="A1425" s="31" t="s">
        <v>55</v>
      </c>
      <c r="B1425" s="31"/>
      <c r="C1425" s="31"/>
      <c r="D1425" s="31"/>
      <c r="E1425" s="31"/>
      <c r="F1425" s="31"/>
      <c r="G1425" s="31"/>
      <c r="H1425" s="17">
        <v>9329.795</v>
      </c>
    </row>
    <row r="1426" spans="1:20" s="8" customFormat="1" ht="15" hidden="1" outlineLevel="1">
      <c r="A1426" s="31" t="s">
        <v>36</v>
      </c>
      <c r="B1426" s="31"/>
      <c r="C1426" s="31"/>
      <c r="D1426" s="31"/>
      <c r="E1426" s="31"/>
      <c r="F1426" s="31"/>
      <c r="G1426" s="31"/>
      <c r="H1426" s="17">
        <f>E1428+E1429+E1430+E1431+E1432</f>
        <v>129688.51599999995</v>
      </c>
      <c r="I1426" s="7"/>
      <c r="N1426" s="7"/>
      <c r="O1426" s="7"/>
      <c r="P1426" s="7"/>
      <c r="Q1426" s="7"/>
      <c r="R1426" s="7"/>
      <c r="S1426" s="7"/>
      <c r="T1426" s="7"/>
    </row>
    <row r="1427" spans="1:20" s="8" customFormat="1" ht="15" hidden="1" outlineLevel="1">
      <c r="A1427" s="31" t="s">
        <v>20</v>
      </c>
      <c r="B1427" s="31"/>
      <c r="C1427" s="14"/>
      <c r="D1427" s="14"/>
      <c r="E1427" s="14"/>
      <c r="F1427" s="14"/>
      <c r="G1427" s="14"/>
      <c r="H1427" s="23"/>
      <c r="I1427" s="7"/>
      <c r="N1427" s="7"/>
      <c r="O1427" s="7"/>
      <c r="P1427" s="7"/>
      <c r="Q1427" s="7"/>
      <c r="R1427" s="7"/>
      <c r="S1427" s="7"/>
      <c r="T1427" s="7"/>
    </row>
    <row r="1428" spans="1:20" s="8" customFormat="1" ht="15" hidden="1" outlineLevel="1">
      <c r="A1428" s="30" t="s">
        <v>37</v>
      </c>
      <c r="B1428" s="30"/>
      <c r="C1428" s="30"/>
      <c r="D1428" s="30"/>
      <c r="E1428" s="17">
        <v>5951.0170000000035</v>
      </c>
      <c r="F1428" s="7"/>
      <c r="I1428" s="7"/>
      <c r="N1428" s="7"/>
      <c r="O1428" s="7"/>
      <c r="P1428" s="7"/>
      <c r="Q1428" s="7"/>
      <c r="R1428" s="7"/>
      <c r="S1428" s="7"/>
      <c r="T1428" s="7"/>
    </row>
    <row r="1429" spans="1:20" s="8" customFormat="1" ht="15" hidden="1" outlineLevel="1">
      <c r="A1429" s="30" t="s">
        <v>38</v>
      </c>
      <c r="B1429" s="30"/>
      <c r="C1429" s="30"/>
      <c r="D1429" s="30"/>
      <c r="E1429" s="21">
        <v>93011.02799999996</v>
      </c>
      <c r="F1429" s="7"/>
      <c r="I1429" s="7"/>
      <c r="N1429" s="7"/>
      <c r="O1429" s="7"/>
      <c r="P1429" s="7"/>
      <c r="Q1429" s="7"/>
      <c r="R1429" s="7"/>
      <c r="S1429" s="7"/>
      <c r="T1429" s="7"/>
    </row>
    <row r="1430" spans="1:20" s="8" customFormat="1" ht="15" hidden="1" outlineLevel="1">
      <c r="A1430" s="30" t="s">
        <v>39</v>
      </c>
      <c r="B1430" s="30"/>
      <c r="C1430" s="30"/>
      <c r="D1430" s="30"/>
      <c r="E1430" s="21">
        <v>30726.470999999972</v>
      </c>
      <c r="F1430" s="7"/>
      <c r="I1430" s="7"/>
      <c r="N1430" s="7"/>
      <c r="O1430" s="7"/>
      <c r="P1430" s="7"/>
      <c r="Q1430" s="7"/>
      <c r="R1430" s="7"/>
      <c r="S1430" s="7"/>
      <c r="T1430" s="7"/>
    </row>
    <row r="1431" spans="1:20" s="8" customFormat="1" ht="15" hidden="1" outlineLevel="1">
      <c r="A1431" s="30" t="s">
        <v>40</v>
      </c>
      <c r="B1431" s="30"/>
      <c r="C1431" s="30"/>
      <c r="D1431" s="30"/>
      <c r="E1431" s="22">
        <v>0</v>
      </c>
      <c r="F1431" s="7"/>
      <c r="I1431" s="7"/>
      <c r="N1431" s="7"/>
      <c r="O1431" s="7"/>
      <c r="P1431" s="7"/>
      <c r="Q1431" s="7"/>
      <c r="R1431" s="7"/>
      <c r="S1431" s="7"/>
      <c r="T1431" s="7"/>
    </row>
    <row r="1432" spans="1:20" s="8" customFormat="1" ht="15" hidden="1" outlineLevel="1">
      <c r="A1432" s="30" t="s">
        <v>41</v>
      </c>
      <c r="B1432" s="30"/>
      <c r="C1432" s="30"/>
      <c r="D1432" s="30"/>
      <c r="E1432" s="22">
        <v>0</v>
      </c>
      <c r="F1432" s="7"/>
      <c r="I1432" s="7"/>
      <c r="N1432" s="7"/>
      <c r="O1432" s="7"/>
      <c r="P1432" s="7"/>
      <c r="Q1432" s="7"/>
      <c r="R1432" s="7"/>
      <c r="S1432" s="7"/>
      <c r="T1432" s="7"/>
    </row>
    <row r="1433" spans="1:20" s="8" customFormat="1" ht="15" hidden="1" outlineLevel="1">
      <c r="A1433" s="31" t="s">
        <v>42</v>
      </c>
      <c r="B1433" s="31"/>
      <c r="C1433" s="31"/>
      <c r="D1433" s="31"/>
      <c r="E1433" s="31"/>
      <c r="F1433" s="31"/>
      <c r="G1433" s="31"/>
      <c r="H1433" s="17">
        <v>135850.6</v>
      </c>
      <c r="I1433" s="7"/>
      <c r="N1433" s="7"/>
      <c r="O1433" s="7"/>
      <c r="P1433" s="7"/>
      <c r="Q1433" s="7"/>
      <c r="R1433" s="7"/>
      <c r="S1433" s="7"/>
      <c r="T1433" s="7"/>
    </row>
    <row r="1434" spans="1:20" s="8" customFormat="1" ht="15" hidden="1" outlineLevel="1">
      <c r="A1434" s="31" t="s">
        <v>43</v>
      </c>
      <c r="B1434" s="31"/>
      <c r="C1434" s="31"/>
      <c r="D1434" s="31"/>
      <c r="E1434" s="31"/>
      <c r="F1434" s="31"/>
      <c r="G1434" s="31"/>
      <c r="H1434" s="12">
        <v>0</v>
      </c>
      <c r="I1434" s="7"/>
      <c r="N1434" s="7"/>
      <c r="O1434" s="7"/>
      <c r="P1434" s="7"/>
      <c r="Q1434" s="7"/>
      <c r="R1434" s="7"/>
      <c r="S1434" s="7"/>
      <c r="T1434" s="7"/>
    </row>
    <row r="1435" ht="15" hidden="1" outlineLevel="1"/>
    <row r="1436" spans="1:20" s="8" customFormat="1" ht="15" hidden="1" outlineLevel="1">
      <c r="A1436" s="36" t="s">
        <v>92</v>
      </c>
      <c r="B1436" s="36"/>
      <c r="C1436" s="36"/>
      <c r="D1436" s="36"/>
      <c r="E1436" s="36"/>
      <c r="F1436" s="36"/>
      <c r="G1436" s="36"/>
      <c r="H1436" s="36"/>
      <c r="I1436" s="7"/>
      <c r="N1436" s="7"/>
      <c r="O1436" s="7"/>
      <c r="P1436" s="7"/>
      <c r="Q1436" s="7"/>
      <c r="R1436" s="7"/>
      <c r="S1436" s="7"/>
      <c r="T1436" s="7"/>
    </row>
    <row r="1437" spans="1:20" s="8" customFormat="1" ht="15" hidden="1" outlineLevel="1">
      <c r="A1437" s="35" t="s">
        <v>11</v>
      </c>
      <c r="B1437" s="35"/>
      <c r="C1437" s="35"/>
      <c r="D1437" s="35"/>
      <c r="E1437" s="35"/>
      <c r="F1437" s="35"/>
      <c r="G1437" s="35"/>
      <c r="H1437" s="12">
        <f>ROUND(H1440+H1441*H1442+H1472,2)</f>
        <v>2498.36</v>
      </c>
      <c r="I1437" s="7"/>
      <c r="N1437" s="7"/>
      <c r="O1437" s="7"/>
      <c r="P1437" s="7"/>
      <c r="Q1437" s="7"/>
      <c r="R1437" s="7"/>
      <c r="S1437" s="7"/>
      <c r="T1437" s="7"/>
    </row>
    <row r="1438" spans="1:20" s="8" customFormat="1" ht="15" hidden="1" outlineLevel="1">
      <c r="A1438" s="7"/>
      <c r="B1438" s="7"/>
      <c r="C1438" s="13"/>
      <c r="D1438" s="13"/>
      <c r="E1438" s="13"/>
      <c r="F1438" s="7"/>
      <c r="G1438" s="4"/>
      <c r="H1438" s="7"/>
      <c r="I1438" s="7"/>
      <c r="N1438" s="7"/>
      <c r="O1438" s="7"/>
      <c r="P1438" s="7"/>
      <c r="Q1438" s="7"/>
      <c r="R1438" s="7"/>
      <c r="S1438" s="7"/>
      <c r="T1438" s="7"/>
    </row>
    <row r="1439" spans="1:20" s="8" customFormat="1" ht="15" hidden="1" outlineLevel="1">
      <c r="A1439" s="35" t="s">
        <v>12</v>
      </c>
      <c r="B1439" s="35"/>
      <c r="C1439" s="35"/>
      <c r="D1439" s="35"/>
      <c r="E1439" s="35"/>
      <c r="F1439" s="35"/>
      <c r="G1439" s="35"/>
      <c r="H1439" s="35"/>
      <c r="I1439" s="7"/>
      <c r="N1439" s="7"/>
      <c r="O1439" s="7"/>
      <c r="P1439" s="7"/>
      <c r="Q1439" s="7"/>
      <c r="R1439" s="7"/>
      <c r="S1439" s="7"/>
      <c r="T1439" s="7"/>
    </row>
    <row r="1440" spans="1:20" s="8" customFormat="1" ht="15" hidden="1" outlineLevel="1">
      <c r="A1440" s="34" t="s">
        <v>13</v>
      </c>
      <c r="B1440" s="34"/>
      <c r="C1440" s="34"/>
      <c r="D1440" s="34"/>
      <c r="E1440" s="34"/>
      <c r="F1440" s="34"/>
      <c r="G1440" s="34"/>
      <c r="H1440" s="12">
        <v>1068.02</v>
      </c>
      <c r="I1440" s="7"/>
      <c r="N1440" s="7"/>
      <c r="O1440" s="7"/>
      <c r="P1440" s="7"/>
      <c r="Q1440" s="7"/>
      <c r="R1440" s="7"/>
      <c r="S1440" s="7"/>
      <c r="T1440" s="7"/>
    </row>
    <row r="1441" spans="1:20" s="8" customFormat="1" ht="15" hidden="1" outlineLevel="1">
      <c r="A1441" s="34" t="s">
        <v>14</v>
      </c>
      <c r="B1441" s="34"/>
      <c r="C1441" s="34"/>
      <c r="D1441" s="34"/>
      <c r="E1441" s="34"/>
      <c r="F1441" s="34"/>
      <c r="G1441" s="34"/>
      <c r="H1441" s="12">
        <v>932271.91</v>
      </c>
      <c r="I1441" s="7"/>
      <c r="N1441" s="7"/>
      <c r="O1441" s="7"/>
      <c r="P1441" s="7"/>
      <c r="Q1441" s="7"/>
      <c r="R1441" s="7"/>
      <c r="S1441" s="7"/>
      <c r="T1441" s="7"/>
    </row>
    <row r="1442" spans="1:20" s="8" customFormat="1" ht="15" hidden="1" outlineLevel="1">
      <c r="A1442" s="34" t="s">
        <v>15</v>
      </c>
      <c r="B1442" s="34"/>
      <c r="C1442" s="34"/>
      <c r="D1442" s="34"/>
      <c r="E1442" s="34"/>
      <c r="F1442" s="34"/>
      <c r="G1442" s="34"/>
      <c r="H1442" s="15">
        <f>(H1443+H1444-(H1445+H1452))/(H1462+H1463-(H1464+H1471))</f>
        <v>0.0015342517316750148</v>
      </c>
      <c r="I1442" s="7"/>
      <c r="K1442" s="20"/>
      <c r="L1442" s="20"/>
      <c r="N1442" s="7"/>
      <c r="O1442" s="7"/>
      <c r="P1442" s="7"/>
      <c r="Q1442" s="7"/>
      <c r="R1442" s="7"/>
      <c r="S1442" s="7"/>
      <c r="T1442" s="7"/>
    </row>
    <row r="1443" spans="1:20" s="8" customFormat="1" ht="15" hidden="1" outlineLevel="1">
      <c r="A1443" s="34" t="s">
        <v>16</v>
      </c>
      <c r="B1443" s="34"/>
      <c r="C1443" s="34"/>
      <c r="D1443" s="34"/>
      <c r="E1443" s="34"/>
      <c r="F1443" s="34"/>
      <c r="G1443" s="34"/>
      <c r="H1443" s="17">
        <v>713.893</v>
      </c>
      <c r="I1443" s="7"/>
      <c r="K1443" s="20"/>
      <c r="L1443" s="20"/>
      <c r="N1443" s="7"/>
      <c r="O1443" s="7"/>
      <c r="P1443" s="7"/>
      <c r="Q1443" s="7"/>
      <c r="R1443" s="7"/>
      <c r="S1443" s="7"/>
      <c r="T1443" s="7"/>
    </row>
    <row r="1444" spans="1:20" s="8" customFormat="1" ht="15" hidden="1" outlineLevel="1">
      <c r="A1444" s="34" t="s">
        <v>17</v>
      </c>
      <c r="B1444" s="34"/>
      <c r="C1444" s="34"/>
      <c r="D1444" s="34"/>
      <c r="E1444" s="34"/>
      <c r="F1444" s="34"/>
      <c r="G1444" s="34"/>
      <c r="H1444" s="17">
        <v>13.084999999999999</v>
      </c>
      <c r="I1444" s="7"/>
      <c r="N1444" s="7"/>
      <c r="O1444" s="7"/>
      <c r="P1444" s="7"/>
      <c r="Q1444" s="7"/>
      <c r="R1444" s="7"/>
      <c r="S1444" s="7"/>
      <c r="T1444" s="7"/>
    </row>
    <row r="1445" spans="1:20" s="8" customFormat="1" ht="15" hidden="1" outlineLevel="1">
      <c r="A1445" s="34" t="s">
        <v>18</v>
      </c>
      <c r="B1445" s="34"/>
      <c r="C1445" s="34"/>
      <c r="D1445" s="34"/>
      <c r="E1445" s="34"/>
      <c r="F1445" s="34"/>
      <c r="G1445" s="34"/>
      <c r="H1445" s="17">
        <f>E1447+E1448+E1449+E1450+E1451</f>
        <v>234.1904922220584</v>
      </c>
      <c r="I1445" s="7"/>
      <c r="N1445" s="7"/>
      <c r="O1445" s="7"/>
      <c r="P1445" s="7"/>
      <c r="Q1445" s="7"/>
      <c r="R1445" s="7"/>
      <c r="S1445" s="7"/>
      <c r="T1445" s="7"/>
    </row>
    <row r="1446" spans="1:20" s="8" customFormat="1" ht="15" hidden="1" outlineLevel="1">
      <c r="A1446" s="34" t="s">
        <v>20</v>
      </c>
      <c r="B1446" s="34"/>
      <c r="C1446" s="14"/>
      <c r="D1446" s="14"/>
      <c r="E1446" s="14"/>
      <c r="F1446" s="14"/>
      <c r="G1446" s="14"/>
      <c r="H1446" s="19"/>
      <c r="I1446" s="7"/>
      <c r="N1446" s="7"/>
      <c r="O1446" s="7"/>
      <c r="P1446" s="7"/>
      <c r="Q1446" s="7"/>
      <c r="R1446" s="7"/>
      <c r="S1446" s="7"/>
      <c r="T1446" s="7"/>
    </row>
    <row r="1447" spans="1:20" s="8" customFormat="1" ht="15" hidden="1" outlineLevel="1">
      <c r="A1447" s="30" t="s">
        <v>21</v>
      </c>
      <c r="B1447" s="30"/>
      <c r="C1447" s="30"/>
      <c r="D1447" s="30"/>
      <c r="E1447" s="17">
        <v>15.390392922058654</v>
      </c>
      <c r="F1447" s="7"/>
      <c r="I1447" s="7"/>
      <c r="N1447" s="7"/>
      <c r="O1447" s="7"/>
      <c r="P1447" s="7"/>
      <c r="Q1447" s="7"/>
      <c r="R1447" s="7"/>
      <c r="S1447" s="7"/>
      <c r="T1447" s="7"/>
    </row>
    <row r="1448" spans="1:20" s="8" customFormat="1" ht="15" hidden="1" outlineLevel="1">
      <c r="A1448" s="30" t="s">
        <v>22</v>
      </c>
      <c r="B1448" s="30"/>
      <c r="C1448" s="30"/>
      <c r="D1448" s="30"/>
      <c r="E1448" s="21">
        <v>171.73956109999978</v>
      </c>
      <c r="F1448" s="7"/>
      <c r="I1448" s="7"/>
      <c r="N1448" s="7"/>
      <c r="O1448" s="7"/>
      <c r="P1448" s="7"/>
      <c r="Q1448" s="7"/>
      <c r="R1448" s="7"/>
      <c r="S1448" s="7"/>
      <c r="T1448" s="7"/>
    </row>
    <row r="1449" spans="1:20" s="8" customFormat="1" ht="15" hidden="1" outlineLevel="1">
      <c r="A1449" s="30" t="s">
        <v>23</v>
      </c>
      <c r="B1449" s="30"/>
      <c r="C1449" s="30"/>
      <c r="D1449" s="30"/>
      <c r="E1449" s="21">
        <v>47.060538199999975</v>
      </c>
      <c r="F1449" s="7"/>
      <c r="I1449" s="7"/>
      <c r="N1449" s="7"/>
      <c r="O1449" s="7"/>
      <c r="P1449" s="7"/>
      <c r="Q1449" s="7"/>
      <c r="R1449" s="7"/>
      <c r="S1449" s="7"/>
      <c r="T1449" s="7"/>
    </row>
    <row r="1450" spans="1:20" s="8" customFormat="1" ht="15" hidden="1" outlineLevel="1">
      <c r="A1450" s="30" t="s">
        <v>24</v>
      </c>
      <c r="B1450" s="30"/>
      <c r="C1450" s="30"/>
      <c r="D1450" s="30"/>
      <c r="E1450" s="22">
        <v>0</v>
      </c>
      <c r="F1450" s="7"/>
      <c r="I1450" s="7"/>
      <c r="N1450" s="7"/>
      <c r="O1450" s="7"/>
      <c r="P1450" s="7"/>
      <c r="Q1450" s="7"/>
      <c r="R1450" s="7"/>
      <c r="S1450" s="7"/>
      <c r="T1450" s="7"/>
    </row>
    <row r="1451" spans="1:20" s="8" customFormat="1" ht="15" hidden="1" outlineLevel="1">
      <c r="A1451" s="30" t="s">
        <v>25</v>
      </c>
      <c r="B1451" s="30"/>
      <c r="C1451" s="30"/>
      <c r="D1451" s="30"/>
      <c r="E1451" s="22">
        <v>0</v>
      </c>
      <c r="F1451" s="7"/>
      <c r="I1451" s="7"/>
      <c r="N1451" s="7"/>
      <c r="O1451" s="7"/>
      <c r="P1451" s="7"/>
      <c r="Q1451" s="7"/>
      <c r="R1451" s="7"/>
      <c r="S1451" s="7"/>
      <c r="T1451" s="7"/>
    </row>
    <row r="1452" spans="1:20" s="8" customFormat="1" ht="15" hidden="1" outlineLevel="1">
      <c r="A1452" s="31" t="s">
        <v>26</v>
      </c>
      <c r="B1452" s="31"/>
      <c r="C1452" s="31"/>
      <c r="D1452" s="31"/>
      <c r="E1452" s="31"/>
      <c r="F1452" s="31"/>
      <c r="G1452" s="31"/>
      <c r="H1452" s="17">
        <v>277.886</v>
      </c>
      <c r="I1452" s="7"/>
      <c r="N1452" s="7"/>
      <c r="O1452" s="7"/>
      <c r="P1452" s="7"/>
      <c r="Q1452" s="7"/>
      <c r="R1452" s="7"/>
      <c r="S1452" s="7"/>
      <c r="T1452" s="7"/>
    </row>
    <row r="1453" spans="1:20" s="8" customFormat="1" ht="15" hidden="1" outlineLevel="1">
      <c r="A1453" s="31" t="s">
        <v>27</v>
      </c>
      <c r="B1453" s="31"/>
      <c r="C1453" s="31"/>
      <c r="D1453" s="31"/>
      <c r="E1453" s="31"/>
      <c r="F1453" s="31"/>
      <c r="G1453" s="31"/>
      <c r="H1453" s="21">
        <f>D1455+D1459</f>
        <v>6903.069000000007</v>
      </c>
      <c r="I1453" s="7"/>
      <c r="N1453" s="7"/>
      <c r="O1453" s="7"/>
      <c r="P1453" s="7"/>
      <c r="Q1453" s="7"/>
      <c r="R1453" s="7"/>
      <c r="S1453" s="7"/>
      <c r="T1453" s="7"/>
    </row>
    <row r="1454" spans="1:20" s="8" customFormat="1" ht="15" hidden="1" outlineLevel="1">
      <c r="A1454" s="31" t="s">
        <v>20</v>
      </c>
      <c r="B1454" s="31"/>
      <c r="C1454" s="14"/>
      <c r="D1454" s="14"/>
      <c r="E1454" s="14"/>
      <c r="F1454" s="14"/>
      <c r="G1454" s="14"/>
      <c r="H1454" s="23"/>
      <c r="I1454" s="7"/>
      <c r="N1454" s="7"/>
      <c r="O1454" s="7"/>
      <c r="P1454" s="7"/>
      <c r="Q1454" s="7"/>
      <c r="R1454" s="7"/>
      <c r="S1454" s="7"/>
      <c r="T1454" s="7"/>
    </row>
    <row r="1455" spans="1:20" s="8" customFormat="1" ht="15" hidden="1" outlineLevel="1">
      <c r="A1455" s="33" t="s">
        <v>28</v>
      </c>
      <c r="B1455" s="33"/>
      <c r="C1455" s="33"/>
      <c r="D1455" s="17">
        <f>D1456+D1457+D1458</f>
        <v>2.972</v>
      </c>
      <c r="E1455" s="7"/>
      <c r="I1455" s="7"/>
      <c r="N1455" s="7"/>
      <c r="O1455" s="7"/>
      <c r="P1455" s="7"/>
      <c r="Q1455" s="7"/>
      <c r="R1455" s="7"/>
      <c r="S1455" s="7"/>
      <c r="T1455" s="7"/>
    </row>
    <row r="1456" spans="1:20" s="8" customFormat="1" ht="15" hidden="1" outlineLevel="1">
      <c r="A1456" s="32" t="s">
        <v>29</v>
      </c>
      <c r="B1456" s="32"/>
      <c r="C1456" s="32"/>
      <c r="D1456" s="17">
        <v>0.873</v>
      </c>
      <c r="E1456" s="7"/>
      <c r="I1456" s="7"/>
      <c r="N1456" s="7"/>
      <c r="O1456" s="7"/>
      <c r="P1456" s="7"/>
      <c r="Q1456" s="7"/>
      <c r="R1456" s="7"/>
      <c r="S1456" s="7"/>
      <c r="T1456" s="7"/>
    </row>
    <row r="1457" spans="1:20" s="8" customFormat="1" ht="15" hidden="1" outlineLevel="1">
      <c r="A1457" s="32" t="s">
        <v>30</v>
      </c>
      <c r="B1457" s="32"/>
      <c r="C1457" s="32"/>
      <c r="D1457" s="17">
        <v>1.296</v>
      </c>
      <c r="E1457" s="7"/>
      <c r="I1457" s="7"/>
      <c r="N1457" s="7"/>
      <c r="O1457" s="7"/>
      <c r="P1457" s="7"/>
      <c r="Q1457" s="7"/>
      <c r="R1457" s="7"/>
      <c r="S1457" s="7"/>
      <c r="T1457" s="7"/>
    </row>
    <row r="1458" spans="1:8" ht="15" hidden="1" outlineLevel="1">
      <c r="A1458" s="32" t="s">
        <v>31</v>
      </c>
      <c r="B1458" s="32"/>
      <c r="C1458" s="32"/>
      <c r="D1458" s="17">
        <v>0.803</v>
      </c>
      <c r="E1458" s="7"/>
      <c r="F1458" s="8"/>
      <c r="G1458" s="8"/>
      <c r="H1458" s="8"/>
    </row>
    <row r="1459" spans="1:8" ht="15" hidden="1" outlineLevel="1">
      <c r="A1459" s="33" t="s">
        <v>32</v>
      </c>
      <c r="B1459" s="33"/>
      <c r="C1459" s="33"/>
      <c r="D1459" s="17">
        <f>D1460+D1461</f>
        <v>6900.097000000007</v>
      </c>
      <c r="E1459" s="7"/>
      <c r="F1459" s="8"/>
      <c r="G1459" s="8"/>
      <c r="H1459" s="8"/>
    </row>
    <row r="1460" spans="1:8" ht="15" hidden="1" outlineLevel="1">
      <c r="A1460" s="32" t="s">
        <v>29</v>
      </c>
      <c r="B1460" s="32"/>
      <c r="C1460" s="32"/>
      <c r="D1460" s="17">
        <v>2579.893000000003</v>
      </c>
      <c r="E1460" s="7"/>
      <c r="F1460" s="8"/>
      <c r="G1460" s="8"/>
      <c r="H1460" s="8"/>
    </row>
    <row r="1461" spans="1:8" ht="15" hidden="1" outlineLevel="1">
      <c r="A1461" s="32" t="s">
        <v>31</v>
      </c>
      <c r="B1461" s="32"/>
      <c r="C1461" s="32"/>
      <c r="D1461" s="17">
        <v>4320.204000000003</v>
      </c>
      <c r="E1461" s="7"/>
      <c r="F1461" s="8"/>
      <c r="G1461" s="8"/>
      <c r="H1461" s="8"/>
    </row>
    <row r="1462" spans="1:8" ht="15" hidden="1" outlineLevel="1">
      <c r="A1462" s="31" t="s">
        <v>33</v>
      </c>
      <c r="B1462" s="31"/>
      <c r="C1462" s="31"/>
      <c r="D1462" s="31"/>
      <c r="E1462" s="31"/>
      <c r="F1462" s="31"/>
      <c r="G1462" s="31"/>
      <c r="H1462" s="17">
        <v>422392.683</v>
      </c>
    </row>
    <row r="1463" spans="1:8" ht="15" hidden="1" outlineLevel="1">
      <c r="A1463" s="31" t="s">
        <v>55</v>
      </c>
      <c r="B1463" s="31"/>
      <c r="C1463" s="31"/>
      <c r="D1463" s="31"/>
      <c r="E1463" s="31"/>
      <c r="F1463" s="31"/>
      <c r="G1463" s="31"/>
      <c r="H1463" s="17">
        <v>8991.486</v>
      </c>
    </row>
    <row r="1464" spans="1:8" ht="15" hidden="1" outlineLevel="1">
      <c r="A1464" s="31" t="s">
        <v>36</v>
      </c>
      <c r="B1464" s="31"/>
      <c r="C1464" s="31"/>
      <c r="D1464" s="31"/>
      <c r="E1464" s="31"/>
      <c r="F1464" s="31"/>
      <c r="G1464" s="31"/>
      <c r="H1464" s="17">
        <f>E1466+E1467+E1468+E1469+E1470</f>
        <v>135004.00699999978</v>
      </c>
    </row>
    <row r="1465" spans="1:8" ht="15" hidden="1" outlineLevel="1">
      <c r="A1465" s="31" t="s">
        <v>20</v>
      </c>
      <c r="B1465" s="31"/>
      <c r="C1465" s="14"/>
      <c r="D1465" s="14"/>
      <c r="E1465" s="14"/>
      <c r="F1465" s="14"/>
      <c r="G1465" s="14"/>
      <c r="H1465" s="23"/>
    </row>
    <row r="1466" spans="1:8" ht="15" hidden="1" outlineLevel="1">
      <c r="A1466" s="30" t="s">
        <v>37</v>
      </c>
      <c r="B1466" s="30"/>
      <c r="C1466" s="30"/>
      <c r="D1466" s="30"/>
      <c r="E1466" s="17">
        <v>6903.069000000007</v>
      </c>
      <c r="G1466" s="8"/>
      <c r="H1466" s="8"/>
    </row>
    <row r="1467" spans="1:8" ht="15" hidden="1" outlineLevel="1">
      <c r="A1467" s="30" t="s">
        <v>38</v>
      </c>
      <c r="B1467" s="30"/>
      <c r="C1467" s="30"/>
      <c r="D1467" s="30"/>
      <c r="E1467" s="21">
        <v>96923.27799999982</v>
      </c>
      <c r="G1467" s="8"/>
      <c r="H1467" s="8"/>
    </row>
    <row r="1468" spans="1:8" ht="15" hidden="1" outlineLevel="1">
      <c r="A1468" s="30" t="s">
        <v>39</v>
      </c>
      <c r="B1468" s="30"/>
      <c r="C1468" s="30"/>
      <c r="D1468" s="30"/>
      <c r="E1468" s="21">
        <v>31177.65999999997</v>
      </c>
      <c r="G1468" s="8"/>
      <c r="H1468" s="8"/>
    </row>
    <row r="1469" spans="1:8" ht="15" hidden="1" outlineLevel="1">
      <c r="A1469" s="30" t="s">
        <v>40</v>
      </c>
      <c r="B1469" s="30"/>
      <c r="C1469" s="30"/>
      <c r="D1469" s="30"/>
      <c r="E1469" s="22">
        <v>0</v>
      </c>
      <c r="G1469" s="8"/>
      <c r="H1469" s="8"/>
    </row>
    <row r="1470" spans="1:8" ht="15" hidden="1" outlineLevel="1">
      <c r="A1470" s="30" t="s">
        <v>41</v>
      </c>
      <c r="B1470" s="30"/>
      <c r="C1470" s="30"/>
      <c r="D1470" s="30"/>
      <c r="E1470" s="22">
        <v>0</v>
      </c>
      <c r="G1470" s="8"/>
      <c r="H1470" s="8"/>
    </row>
    <row r="1471" spans="1:8" ht="15" hidden="1" outlineLevel="1">
      <c r="A1471" s="31" t="s">
        <v>42</v>
      </c>
      <c r="B1471" s="31"/>
      <c r="C1471" s="31"/>
      <c r="D1471" s="31"/>
      <c r="E1471" s="31"/>
      <c r="F1471" s="31"/>
      <c r="G1471" s="31"/>
      <c r="H1471" s="17">
        <v>156310.9</v>
      </c>
    </row>
    <row r="1472" spans="1:8" ht="15" hidden="1" outlineLevel="1">
      <c r="A1472" s="31" t="s">
        <v>43</v>
      </c>
      <c r="B1472" s="31"/>
      <c r="C1472" s="31"/>
      <c r="D1472" s="31"/>
      <c r="E1472" s="31"/>
      <c r="F1472" s="31"/>
      <c r="G1472" s="31"/>
      <c r="H1472" s="12">
        <v>0</v>
      </c>
    </row>
    <row r="1473" ht="15" hidden="1" outlineLevel="1"/>
    <row r="1474" spans="1:20" s="8" customFormat="1" ht="15" hidden="1" outlineLevel="1">
      <c r="A1474" s="36" t="s">
        <v>93</v>
      </c>
      <c r="B1474" s="36"/>
      <c r="C1474" s="36"/>
      <c r="D1474" s="36"/>
      <c r="E1474" s="36"/>
      <c r="F1474" s="36"/>
      <c r="G1474" s="36"/>
      <c r="H1474" s="36"/>
      <c r="I1474" s="7"/>
      <c r="N1474" s="7"/>
      <c r="O1474" s="7"/>
      <c r="P1474" s="7"/>
      <c r="Q1474" s="7"/>
      <c r="R1474" s="7"/>
      <c r="S1474" s="7"/>
      <c r="T1474" s="7"/>
    </row>
    <row r="1475" spans="1:20" s="8" customFormat="1" ht="15" hidden="1" outlineLevel="1">
      <c r="A1475" s="35" t="s">
        <v>11</v>
      </c>
      <c r="B1475" s="35"/>
      <c r="C1475" s="35"/>
      <c r="D1475" s="35"/>
      <c r="E1475" s="35"/>
      <c r="F1475" s="35"/>
      <c r="G1475" s="35"/>
      <c r="H1475" s="12">
        <f>ROUND(H1478+H1479*H1480+H1510,2)</f>
        <v>2462.03</v>
      </c>
      <c r="I1475" s="7"/>
      <c r="N1475" s="7"/>
      <c r="O1475" s="7"/>
      <c r="P1475" s="7"/>
      <c r="Q1475" s="7"/>
      <c r="R1475" s="7"/>
      <c r="S1475" s="7"/>
      <c r="T1475" s="7"/>
    </row>
    <row r="1476" spans="1:20" s="8" customFormat="1" ht="15" hidden="1" outlineLevel="1">
      <c r="A1476" s="7"/>
      <c r="B1476" s="7"/>
      <c r="C1476" s="13"/>
      <c r="D1476" s="13"/>
      <c r="E1476" s="13"/>
      <c r="F1476" s="7"/>
      <c r="G1476" s="4"/>
      <c r="H1476" s="7"/>
      <c r="I1476" s="7"/>
      <c r="N1476" s="7"/>
      <c r="O1476" s="7"/>
      <c r="P1476" s="7"/>
      <c r="Q1476" s="7"/>
      <c r="R1476" s="7"/>
      <c r="S1476" s="7"/>
      <c r="T1476" s="7"/>
    </row>
    <row r="1477" spans="1:20" s="8" customFormat="1" ht="15" hidden="1" outlineLevel="1">
      <c r="A1477" s="35" t="s">
        <v>12</v>
      </c>
      <c r="B1477" s="35"/>
      <c r="C1477" s="35"/>
      <c r="D1477" s="35"/>
      <c r="E1477" s="35"/>
      <c r="F1477" s="35"/>
      <c r="G1477" s="35"/>
      <c r="H1477" s="35"/>
      <c r="I1477" s="7"/>
      <c r="N1477" s="7"/>
      <c r="O1477" s="7"/>
      <c r="P1477" s="7"/>
      <c r="Q1477" s="7"/>
      <c r="R1477" s="7"/>
      <c r="S1477" s="7"/>
      <c r="T1477" s="7"/>
    </row>
    <row r="1478" spans="1:20" s="8" customFormat="1" ht="15" hidden="1" outlineLevel="1">
      <c r="A1478" s="34" t="s">
        <v>13</v>
      </c>
      <c r="B1478" s="34"/>
      <c r="C1478" s="34"/>
      <c r="D1478" s="34"/>
      <c r="E1478" s="34"/>
      <c r="F1478" s="34"/>
      <c r="G1478" s="34"/>
      <c r="H1478" s="12">
        <v>1047.66</v>
      </c>
      <c r="I1478" s="7"/>
      <c r="N1478" s="7"/>
      <c r="O1478" s="7"/>
      <c r="P1478" s="7"/>
      <c r="Q1478" s="7"/>
      <c r="R1478" s="7"/>
      <c r="S1478" s="7"/>
      <c r="T1478" s="7"/>
    </row>
    <row r="1479" spans="1:20" s="8" customFormat="1" ht="15" hidden="1" outlineLevel="1">
      <c r="A1479" s="34" t="s">
        <v>14</v>
      </c>
      <c r="B1479" s="34"/>
      <c r="C1479" s="34"/>
      <c r="D1479" s="34"/>
      <c r="E1479" s="34"/>
      <c r="F1479" s="34"/>
      <c r="G1479" s="34"/>
      <c r="H1479" s="12">
        <v>955686.76</v>
      </c>
      <c r="I1479" s="7"/>
      <c r="N1479" s="7"/>
      <c r="O1479" s="7"/>
      <c r="P1479" s="7"/>
      <c r="Q1479" s="7"/>
      <c r="R1479" s="7"/>
      <c r="S1479" s="7"/>
      <c r="T1479" s="7"/>
    </row>
    <row r="1480" spans="1:20" s="8" customFormat="1" ht="15" hidden="1" outlineLevel="1">
      <c r="A1480" s="34" t="s">
        <v>15</v>
      </c>
      <c r="B1480" s="34"/>
      <c r="C1480" s="34"/>
      <c r="D1480" s="34"/>
      <c r="E1480" s="34"/>
      <c r="F1480" s="34"/>
      <c r="G1480" s="34"/>
      <c r="H1480" s="15">
        <f>(H1481+H1482-(H1483+H1490))/(H1500+H1501-(H1502+H1509))</f>
        <v>0.0014799537153278967</v>
      </c>
      <c r="I1480" s="7"/>
      <c r="K1480" s="20"/>
      <c r="L1480" s="20"/>
      <c r="N1480" s="7"/>
      <c r="O1480" s="7"/>
      <c r="P1480" s="7"/>
      <c r="Q1480" s="7"/>
      <c r="R1480" s="7"/>
      <c r="S1480" s="7"/>
      <c r="T1480" s="7"/>
    </row>
    <row r="1481" spans="1:20" s="8" customFormat="1" ht="15" hidden="1" outlineLevel="1">
      <c r="A1481" s="34" t="s">
        <v>16</v>
      </c>
      <c r="B1481" s="34"/>
      <c r="C1481" s="34"/>
      <c r="D1481" s="34"/>
      <c r="E1481" s="34"/>
      <c r="F1481" s="34"/>
      <c r="G1481" s="34"/>
      <c r="H1481" s="17">
        <v>763.085</v>
      </c>
      <c r="I1481" s="7"/>
      <c r="K1481" s="20"/>
      <c r="L1481" s="20"/>
      <c r="N1481" s="7"/>
      <c r="O1481" s="7"/>
      <c r="P1481" s="7"/>
      <c r="Q1481" s="7"/>
      <c r="R1481" s="7"/>
      <c r="S1481" s="7"/>
      <c r="T1481" s="7"/>
    </row>
    <row r="1482" spans="1:20" s="8" customFormat="1" ht="15" hidden="1" outlineLevel="1">
      <c r="A1482" s="34" t="s">
        <v>17</v>
      </c>
      <c r="B1482" s="34"/>
      <c r="C1482" s="34"/>
      <c r="D1482" s="34"/>
      <c r="E1482" s="34"/>
      <c r="F1482" s="34"/>
      <c r="G1482" s="34"/>
      <c r="H1482" s="17">
        <v>26.650000000000002</v>
      </c>
      <c r="I1482" s="7"/>
      <c r="N1482" s="7"/>
      <c r="O1482" s="7"/>
      <c r="P1482" s="7"/>
      <c r="Q1482" s="7"/>
      <c r="R1482" s="7"/>
      <c r="S1482" s="7"/>
      <c r="T1482" s="7"/>
    </row>
    <row r="1483" spans="1:20" s="8" customFormat="1" ht="15" hidden="1" outlineLevel="1">
      <c r="A1483" s="34" t="s">
        <v>18</v>
      </c>
      <c r="B1483" s="34"/>
      <c r="C1483" s="34"/>
      <c r="D1483" s="34"/>
      <c r="E1483" s="34"/>
      <c r="F1483" s="34"/>
      <c r="G1483" s="34"/>
      <c r="H1483" s="17">
        <f>E1485+E1486+E1487+E1488+E1489</f>
        <v>250.9325987210794</v>
      </c>
      <c r="I1483" s="7"/>
      <c r="N1483" s="7"/>
      <c r="O1483" s="7"/>
      <c r="P1483" s="7"/>
      <c r="Q1483" s="7"/>
      <c r="R1483" s="7"/>
      <c r="S1483" s="7"/>
      <c r="T1483" s="7"/>
    </row>
    <row r="1484" spans="1:20" s="8" customFormat="1" ht="15" hidden="1" outlineLevel="1">
      <c r="A1484" s="34" t="s">
        <v>20</v>
      </c>
      <c r="B1484" s="34"/>
      <c r="C1484" s="14"/>
      <c r="D1484" s="14"/>
      <c r="E1484" s="14"/>
      <c r="F1484" s="14"/>
      <c r="G1484" s="14"/>
      <c r="H1484" s="19"/>
      <c r="I1484" s="7"/>
      <c r="N1484" s="7"/>
      <c r="O1484" s="7"/>
      <c r="P1484" s="7"/>
      <c r="Q1484" s="7"/>
      <c r="R1484" s="7"/>
      <c r="S1484" s="7"/>
      <c r="T1484" s="7"/>
    </row>
    <row r="1485" spans="1:20" s="8" customFormat="1" ht="15" hidden="1" outlineLevel="1">
      <c r="A1485" s="30" t="s">
        <v>21</v>
      </c>
      <c r="B1485" s="30"/>
      <c r="C1485" s="30"/>
      <c r="D1485" s="30"/>
      <c r="E1485" s="17">
        <v>17.860213121079394</v>
      </c>
      <c r="F1485" s="7"/>
      <c r="I1485" s="7"/>
      <c r="N1485" s="7"/>
      <c r="O1485" s="7"/>
      <c r="P1485" s="7"/>
      <c r="Q1485" s="7"/>
      <c r="R1485" s="7"/>
      <c r="S1485" s="7"/>
      <c r="T1485" s="7"/>
    </row>
    <row r="1486" spans="1:20" s="8" customFormat="1" ht="15" hidden="1" outlineLevel="1">
      <c r="A1486" s="30" t="s">
        <v>22</v>
      </c>
      <c r="B1486" s="30"/>
      <c r="C1486" s="30"/>
      <c r="D1486" s="30"/>
      <c r="E1486" s="21">
        <v>180.33671250000012</v>
      </c>
      <c r="F1486" s="7"/>
      <c r="I1486" s="7"/>
      <c r="N1486" s="7"/>
      <c r="O1486" s="7"/>
      <c r="P1486" s="7"/>
      <c r="Q1486" s="7"/>
      <c r="R1486" s="7"/>
      <c r="S1486" s="7"/>
      <c r="T1486" s="7"/>
    </row>
    <row r="1487" spans="1:20" s="8" customFormat="1" ht="15" hidden="1" outlineLevel="1">
      <c r="A1487" s="30" t="s">
        <v>23</v>
      </c>
      <c r="B1487" s="30"/>
      <c r="C1487" s="30"/>
      <c r="D1487" s="30"/>
      <c r="E1487" s="21">
        <v>52.735673099999886</v>
      </c>
      <c r="F1487" s="7"/>
      <c r="I1487" s="7"/>
      <c r="N1487" s="7"/>
      <c r="O1487" s="7"/>
      <c r="P1487" s="7"/>
      <c r="Q1487" s="7"/>
      <c r="R1487" s="7"/>
      <c r="S1487" s="7"/>
      <c r="T1487" s="7"/>
    </row>
    <row r="1488" spans="1:20" s="8" customFormat="1" ht="15" hidden="1" outlineLevel="1">
      <c r="A1488" s="30" t="s">
        <v>24</v>
      </c>
      <c r="B1488" s="30"/>
      <c r="C1488" s="30"/>
      <c r="D1488" s="30"/>
      <c r="E1488" s="22">
        <v>0</v>
      </c>
      <c r="F1488" s="7"/>
      <c r="I1488" s="7"/>
      <c r="N1488" s="7"/>
      <c r="O1488" s="7"/>
      <c r="P1488" s="7"/>
      <c r="Q1488" s="7"/>
      <c r="R1488" s="7"/>
      <c r="S1488" s="7"/>
      <c r="T1488" s="7"/>
    </row>
    <row r="1489" spans="1:20" s="8" customFormat="1" ht="15" hidden="1" outlineLevel="1">
      <c r="A1489" s="30" t="s">
        <v>25</v>
      </c>
      <c r="B1489" s="30"/>
      <c r="C1489" s="30"/>
      <c r="D1489" s="30"/>
      <c r="E1489" s="22">
        <v>0</v>
      </c>
      <c r="F1489" s="7"/>
      <c r="I1489" s="7"/>
      <c r="N1489" s="7"/>
      <c r="O1489" s="7"/>
      <c r="P1489" s="7"/>
      <c r="Q1489" s="7"/>
      <c r="R1489" s="7"/>
      <c r="S1489" s="7"/>
      <c r="T1489" s="7"/>
    </row>
    <row r="1490" spans="1:8" ht="15" hidden="1" outlineLevel="1">
      <c r="A1490" s="31" t="s">
        <v>26</v>
      </c>
      <c r="B1490" s="31"/>
      <c r="C1490" s="31"/>
      <c r="D1490" s="31"/>
      <c r="E1490" s="31"/>
      <c r="F1490" s="31"/>
      <c r="G1490" s="31"/>
      <c r="H1490" s="17">
        <v>298.8771</v>
      </c>
    </row>
    <row r="1491" spans="1:8" ht="15" hidden="1" outlineLevel="1">
      <c r="A1491" s="31" t="s">
        <v>27</v>
      </c>
      <c r="B1491" s="31"/>
      <c r="C1491" s="31"/>
      <c r="D1491" s="31"/>
      <c r="E1491" s="31"/>
      <c r="F1491" s="31"/>
      <c r="G1491" s="31"/>
      <c r="H1491" s="21">
        <f>D1493+D1497</f>
        <v>7868.925999999991</v>
      </c>
    </row>
    <row r="1492" spans="1:8" ht="15" hidden="1" outlineLevel="1">
      <c r="A1492" s="31" t="s">
        <v>20</v>
      </c>
      <c r="B1492" s="31"/>
      <c r="C1492" s="14"/>
      <c r="D1492" s="14"/>
      <c r="E1492" s="14"/>
      <c r="F1492" s="14"/>
      <c r="G1492" s="14"/>
      <c r="H1492" s="23"/>
    </row>
    <row r="1493" spans="1:8" ht="15" hidden="1" outlineLevel="1">
      <c r="A1493" s="33" t="s">
        <v>28</v>
      </c>
      <c r="B1493" s="33"/>
      <c r="C1493" s="33"/>
      <c r="D1493" s="17">
        <f>D1494+D1495+D1496</f>
        <v>3.897</v>
      </c>
      <c r="E1493" s="7"/>
      <c r="F1493" s="8"/>
      <c r="G1493" s="8"/>
      <c r="H1493" s="8"/>
    </row>
    <row r="1494" spans="1:8" ht="15" hidden="1" outlineLevel="1">
      <c r="A1494" s="32" t="s">
        <v>29</v>
      </c>
      <c r="B1494" s="32"/>
      <c r="C1494" s="32"/>
      <c r="D1494" s="17">
        <v>1.055</v>
      </c>
      <c r="E1494" s="7"/>
      <c r="F1494" s="8"/>
      <c r="G1494" s="8"/>
      <c r="H1494" s="8"/>
    </row>
    <row r="1495" spans="1:8" ht="15" hidden="1" outlineLevel="1">
      <c r="A1495" s="32" t="s">
        <v>30</v>
      </c>
      <c r="B1495" s="32"/>
      <c r="C1495" s="32"/>
      <c r="D1495" s="17">
        <v>1.75</v>
      </c>
      <c r="E1495" s="7"/>
      <c r="F1495" s="8"/>
      <c r="G1495" s="8"/>
      <c r="H1495" s="8"/>
    </row>
    <row r="1496" spans="1:8" ht="15" hidden="1" outlineLevel="1">
      <c r="A1496" s="32" t="s">
        <v>31</v>
      </c>
      <c r="B1496" s="32"/>
      <c r="C1496" s="32"/>
      <c r="D1496" s="17">
        <v>1.092</v>
      </c>
      <c r="E1496" s="7"/>
      <c r="F1496" s="8"/>
      <c r="G1496" s="8"/>
      <c r="H1496" s="8"/>
    </row>
    <row r="1497" spans="1:8" ht="15" hidden="1" outlineLevel="1">
      <c r="A1497" s="33" t="s">
        <v>32</v>
      </c>
      <c r="B1497" s="33"/>
      <c r="C1497" s="33"/>
      <c r="D1497" s="17">
        <f>D1498+D1499</f>
        <v>7865.028999999991</v>
      </c>
      <c r="E1497" s="7"/>
      <c r="F1497" s="8"/>
      <c r="G1497" s="8"/>
      <c r="H1497" s="8"/>
    </row>
    <row r="1498" spans="1:8" ht="15" hidden="1" outlineLevel="1">
      <c r="A1498" s="32" t="s">
        <v>29</v>
      </c>
      <c r="B1498" s="32"/>
      <c r="C1498" s="32"/>
      <c r="D1498" s="17">
        <v>2878.901999999998</v>
      </c>
      <c r="E1498" s="7"/>
      <c r="F1498" s="8"/>
      <c r="G1498" s="8"/>
      <c r="H1498" s="8"/>
    </row>
    <row r="1499" spans="1:8" ht="15" hidden="1" outlineLevel="1">
      <c r="A1499" s="32" t="s">
        <v>31</v>
      </c>
      <c r="B1499" s="32"/>
      <c r="C1499" s="32"/>
      <c r="D1499" s="17">
        <v>4986.126999999993</v>
      </c>
      <c r="E1499" s="7"/>
      <c r="F1499" s="8"/>
      <c r="G1499" s="8"/>
      <c r="H1499" s="8"/>
    </row>
    <row r="1500" spans="1:8" ht="15" hidden="1" outlineLevel="1">
      <c r="A1500" s="31" t="s">
        <v>33</v>
      </c>
      <c r="B1500" s="31"/>
      <c r="C1500" s="31"/>
      <c r="D1500" s="31"/>
      <c r="E1500" s="31"/>
      <c r="F1500" s="31"/>
      <c r="G1500" s="31"/>
      <c r="H1500" s="17">
        <v>466032.111</v>
      </c>
    </row>
    <row r="1501" spans="1:8" ht="15" hidden="1" outlineLevel="1">
      <c r="A1501" s="31" t="s">
        <v>55</v>
      </c>
      <c r="B1501" s="31"/>
      <c r="C1501" s="31"/>
      <c r="D1501" s="31"/>
      <c r="E1501" s="31"/>
      <c r="F1501" s="31"/>
      <c r="G1501" s="31"/>
      <c r="H1501" s="17">
        <v>17994.159000000003</v>
      </c>
    </row>
    <row r="1502" spans="1:8" ht="15" hidden="1" outlineLevel="1">
      <c r="A1502" s="31" t="s">
        <v>36</v>
      </c>
      <c r="B1502" s="31"/>
      <c r="C1502" s="31"/>
      <c r="D1502" s="31"/>
      <c r="E1502" s="31"/>
      <c r="F1502" s="31"/>
      <c r="G1502" s="31"/>
      <c r="H1502" s="17">
        <f>E1504+E1505+E1506+E1507+E1508</f>
        <v>153791.1100000002</v>
      </c>
    </row>
    <row r="1503" spans="1:8" ht="15" hidden="1" outlineLevel="1">
      <c r="A1503" s="31" t="s">
        <v>20</v>
      </c>
      <c r="B1503" s="31"/>
      <c r="C1503" s="14"/>
      <c r="D1503" s="14"/>
      <c r="E1503" s="14"/>
      <c r="F1503" s="14"/>
      <c r="G1503" s="14"/>
      <c r="H1503" s="23"/>
    </row>
    <row r="1504" spans="1:8" ht="15" hidden="1" outlineLevel="1">
      <c r="A1504" s="30" t="s">
        <v>37</v>
      </c>
      <c r="B1504" s="30"/>
      <c r="C1504" s="30"/>
      <c r="D1504" s="30"/>
      <c r="E1504" s="17">
        <v>7868.925999999991</v>
      </c>
      <c r="G1504" s="8"/>
      <c r="H1504" s="8"/>
    </row>
    <row r="1505" spans="1:8" ht="15" hidden="1" outlineLevel="1">
      <c r="A1505" s="30" t="s">
        <v>38</v>
      </c>
      <c r="B1505" s="30"/>
      <c r="C1505" s="30"/>
      <c r="D1505" s="30"/>
      <c r="E1505" s="21">
        <v>109127.28100000019</v>
      </c>
      <c r="G1505" s="8"/>
      <c r="H1505" s="8"/>
    </row>
    <row r="1506" spans="1:20" s="8" customFormat="1" ht="15" hidden="1" outlineLevel="1">
      <c r="A1506" s="30" t="s">
        <v>39</v>
      </c>
      <c r="B1506" s="30"/>
      <c r="C1506" s="30"/>
      <c r="D1506" s="30"/>
      <c r="E1506" s="21">
        <v>36794.90300000001</v>
      </c>
      <c r="F1506" s="7"/>
      <c r="I1506" s="7"/>
      <c r="N1506" s="7"/>
      <c r="O1506" s="7"/>
      <c r="P1506" s="7"/>
      <c r="Q1506" s="7"/>
      <c r="R1506" s="7"/>
      <c r="S1506" s="7"/>
      <c r="T1506" s="7"/>
    </row>
    <row r="1507" spans="1:20" s="8" customFormat="1" ht="15" hidden="1" outlineLevel="1">
      <c r="A1507" s="30" t="s">
        <v>40</v>
      </c>
      <c r="B1507" s="30"/>
      <c r="C1507" s="30"/>
      <c r="D1507" s="30"/>
      <c r="E1507" s="22">
        <v>0</v>
      </c>
      <c r="F1507" s="7"/>
      <c r="I1507" s="7"/>
      <c r="N1507" s="7"/>
      <c r="O1507" s="7"/>
      <c r="P1507" s="7"/>
      <c r="Q1507" s="7"/>
      <c r="R1507" s="7"/>
      <c r="S1507" s="7"/>
      <c r="T1507" s="7"/>
    </row>
    <row r="1508" spans="1:20" s="8" customFormat="1" ht="15" hidden="1" outlineLevel="1">
      <c r="A1508" s="30" t="s">
        <v>41</v>
      </c>
      <c r="B1508" s="30"/>
      <c r="C1508" s="30"/>
      <c r="D1508" s="30"/>
      <c r="E1508" s="22">
        <v>0</v>
      </c>
      <c r="F1508" s="7"/>
      <c r="I1508" s="7"/>
      <c r="N1508" s="7"/>
      <c r="O1508" s="7"/>
      <c r="P1508" s="7"/>
      <c r="Q1508" s="7"/>
      <c r="R1508" s="7"/>
      <c r="S1508" s="7"/>
      <c r="T1508" s="7"/>
    </row>
    <row r="1509" spans="1:20" s="8" customFormat="1" ht="15" hidden="1" outlineLevel="1">
      <c r="A1509" s="31" t="s">
        <v>42</v>
      </c>
      <c r="B1509" s="31"/>
      <c r="C1509" s="31"/>
      <c r="D1509" s="31"/>
      <c r="E1509" s="31"/>
      <c r="F1509" s="31"/>
      <c r="G1509" s="31"/>
      <c r="H1509" s="17">
        <v>168118.4</v>
      </c>
      <c r="I1509" s="7"/>
      <c r="N1509" s="7"/>
      <c r="O1509" s="7"/>
      <c r="P1509" s="7"/>
      <c r="Q1509" s="7"/>
      <c r="R1509" s="7"/>
      <c r="S1509" s="7"/>
      <c r="T1509" s="7"/>
    </row>
    <row r="1510" spans="1:20" s="8" customFormat="1" ht="15" hidden="1" outlineLevel="1">
      <c r="A1510" s="31" t="s">
        <v>43</v>
      </c>
      <c r="B1510" s="31"/>
      <c r="C1510" s="31"/>
      <c r="D1510" s="31"/>
      <c r="E1510" s="31"/>
      <c r="F1510" s="31"/>
      <c r="G1510" s="31"/>
      <c r="H1510" s="12">
        <v>0</v>
      </c>
      <c r="I1510" s="7"/>
      <c r="N1510" s="7"/>
      <c r="O1510" s="7"/>
      <c r="P1510" s="7"/>
      <c r="Q1510" s="7"/>
      <c r="R1510" s="7"/>
      <c r="S1510" s="7"/>
      <c r="T1510" s="7"/>
    </row>
    <row r="1511" ht="15" hidden="1" outlineLevel="1"/>
    <row r="1512" spans="1:20" s="8" customFormat="1" ht="15" hidden="1" outlineLevel="1">
      <c r="A1512" s="36" t="s">
        <v>94</v>
      </c>
      <c r="B1512" s="36"/>
      <c r="C1512" s="36"/>
      <c r="D1512" s="36"/>
      <c r="E1512" s="36"/>
      <c r="F1512" s="36"/>
      <c r="G1512" s="36"/>
      <c r="H1512" s="36"/>
      <c r="I1512" s="7"/>
      <c r="N1512" s="7"/>
      <c r="O1512" s="7"/>
      <c r="P1512" s="7"/>
      <c r="Q1512" s="7"/>
      <c r="R1512" s="7"/>
      <c r="S1512" s="7"/>
      <c r="T1512" s="7"/>
    </row>
    <row r="1513" spans="1:20" s="8" customFormat="1" ht="15" hidden="1" outlineLevel="1">
      <c r="A1513" s="35" t="s">
        <v>11</v>
      </c>
      <c r="B1513" s="35"/>
      <c r="C1513" s="35"/>
      <c r="D1513" s="35"/>
      <c r="E1513" s="35"/>
      <c r="F1513" s="35"/>
      <c r="G1513" s="35"/>
      <c r="H1513" s="12">
        <f>ROUND(H1516+H1517*H1518+H1548,2)</f>
        <v>2480.49</v>
      </c>
      <c r="I1513" s="7"/>
      <c r="N1513" s="7"/>
      <c r="O1513" s="7"/>
      <c r="P1513" s="7"/>
      <c r="Q1513" s="7"/>
      <c r="R1513" s="7"/>
      <c r="S1513" s="7"/>
      <c r="T1513" s="7"/>
    </row>
    <row r="1514" spans="1:20" s="8" customFormat="1" ht="15" hidden="1" outlineLevel="1">
      <c r="A1514" s="7"/>
      <c r="B1514" s="7"/>
      <c r="C1514" s="13"/>
      <c r="D1514" s="13"/>
      <c r="E1514" s="13"/>
      <c r="F1514" s="7"/>
      <c r="G1514" s="4"/>
      <c r="H1514" s="7"/>
      <c r="I1514" s="7"/>
      <c r="N1514" s="7"/>
      <c r="O1514" s="7"/>
      <c r="P1514" s="7"/>
      <c r="Q1514" s="7"/>
      <c r="R1514" s="7"/>
      <c r="S1514" s="7"/>
      <c r="T1514" s="7"/>
    </row>
    <row r="1515" spans="1:20" s="8" customFormat="1" ht="15" hidden="1" outlineLevel="1">
      <c r="A1515" s="35" t="s">
        <v>12</v>
      </c>
      <c r="B1515" s="35"/>
      <c r="C1515" s="35"/>
      <c r="D1515" s="35"/>
      <c r="E1515" s="35"/>
      <c r="F1515" s="35"/>
      <c r="G1515" s="35"/>
      <c r="H1515" s="35"/>
      <c r="I1515" s="7"/>
      <c r="N1515" s="7"/>
      <c r="O1515" s="7"/>
      <c r="P1515" s="7"/>
      <c r="Q1515" s="7"/>
      <c r="R1515" s="7"/>
      <c r="S1515" s="7"/>
      <c r="T1515" s="7"/>
    </row>
    <row r="1516" spans="1:20" s="8" customFormat="1" ht="15" hidden="1" outlineLevel="1">
      <c r="A1516" s="34" t="s">
        <v>13</v>
      </c>
      <c r="B1516" s="34"/>
      <c r="C1516" s="34"/>
      <c r="D1516" s="34"/>
      <c r="E1516" s="34"/>
      <c r="F1516" s="34"/>
      <c r="G1516" s="34"/>
      <c r="H1516" s="12">
        <v>1053.25</v>
      </c>
      <c r="I1516" s="7"/>
      <c r="N1516" s="7"/>
      <c r="O1516" s="7"/>
      <c r="P1516" s="7"/>
      <c r="Q1516" s="7"/>
      <c r="R1516" s="7"/>
      <c r="S1516" s="7"/>
      <c r="T1516" s="7"/>
    </row>
    <row r="1517" spans="1:20" s="8" customFormat="1" ht="15" hidden="1" outlineLevel="1">
      <c r="A1517" s="34" t="s">
        <v>14</v>
      </c>
      <c r="B1517" s="34"/>
      <c r="C1517" s="34"/>
      <c r="D1517" s="34"/>
      <c r="E1517" s="34"/>
      <c r="F1517" s="34"/>
      <c r="G1517" s="34"/>
      <c r="H1517" s="12">
        <v>903090.91</v>
      </c>
      <c r="I1517" s="7"/>
      <c r="N1517" s="7"/>
      <c r="O1517" s="7"/>
      <c r="P1517" s="7"/>
      <c r="Q1517" s="7"/>
      <c r="R1517" s="7"/>
      <c r="S1517" s="7"/>
      <c r="T1517" s="7"/>
    </row>
    <row r="1518" spans="1:20" s="8" customFormat="1" ht="15" hidden="1" outlineLevel="1">
      <c r="A1518" s="34" t="s">
        <v>15</v>
      </c>
      <c r="B1518" s="34"/>
      <c r="C1518" s="34"/>
      <c r="D1518" s="34"/>
      <c r="E1518" s="34"/>
      <c r="F1518" s="34"/>
      <c r="G1518" s="34"/>
      <c r="H1518" s="15">
        <f>(H1519+H1520-(H1521+H1528))/(H1538+H1539-(H1540+H1547))</f>
        <v>0.00158039622352323</v>
      </c>
      <c r="I1518" s="7"/>
      <c r="K1518" s="20"/>
      <c r="L1518" s="20"/>
      <c r="N1518" s="7"/>
      <c r="O1518" s="7"/>
      <c r="P1518" s="7"/>
      <c r="Q1518" s="7"/>
      <c r="R1518" s="7"/>
      <c r="S1518" s="7"/>
      <c r="T1518" s="7"/>
    </row>
    <row r="1519" spans="1:20" s="8" customFormat="1" ht="15" hidden="1" outlineLevel="1">
      <c r="A1519" s="34" t="s">
        <v>16</v>
      </c>
      <c r="B1519" s="34"/>
      <c r="C1519" s="34"/>
      <c r="D1519" s="34"/>
      <c r="E1519" s="34"/>
      <c r="F1519" s="34"/>
      <c r="G1519" s="34"/>
      <c r="H1519" s="17">
        <v>848.972</v>
      </c>
      <c r="I1519" s="7"/>
      <c r="K1519" s="20"/>
      <c r="L1519" s="20"/>
      <c r="N1519" s="7"/>
      <c r="O1519" s="7"/>
      <c r="P1519" s="7"/>
      <c r="Q1519" s="7"/>
      <c r="R1519" s="7"/>
      <c r="S1519" s="7"/>
      <c r="T1519" s="7"/>
    </row>
    <row r="1520" spans="1:20" s="8" customFormat="1" ht="15" hidden="1" outlineLevel="1">
      <c r="A1520" s="34" t="s">
        <v>17</v>
      </c>
      <c r="B1520" s="34"/>
      <c r="C1520" s="34"/>
      <c r="D1520" s="34"/>
      <c r="E1520" s="34"/>
      <c r="F1520" s="34"/>
      <c r="G1520" s="34"/>
      <c r="H1520" s="17">
        <v>39.796</v>
      </c>
      <c r="I1520" s="7"/>
      <c r="N1520" s="7"/>
      <c r="O1520" s="7"/>
      <c r="P1520" s="7"/>
      <c r="Q1520" s="7"/>
      <c r="R1520" s="7"/>
      <c r="S1520" s="7"/>
      <c r="T1520" s="7"/>
    </row>
    <row r="1521" spans="1:20" s="8" customFormat="1" ht="15" hidden="1" outlineLevel="1">
      <c r="A1521" s="34" t="s">
        <v>18</v>
      </c>
      <c r="B1521" s="34"/>
      <c r="C1521" s="34"/>
      <c r="D1521" s="34"/>
      <c r="E1521" s="34"/>
      <c r="F1521" s="34"/>
      <c r="G1521" s="34"/>
      <c r="H1521" s="17">
        <f>E1523+E1524+E1525+E1526+E1527</f>
        <v>277.26196662289215</v>
      </c>
      <c r="I1521" s="7"/>
      <c r="N1521" s="7"/>
      <c r="O1521" s="7"/>
      <c r="P1521" s="7"/>
      <c r="Q1521" s="7"/>
      <c r="R1521" s="7"/>
      <c r="S1521" s="7"/>
      <c r="T1521" s="7"/>
    </row>
    <row r="1522" spans="1:8" ht="15" hidden="1" outlineLevel="1">
      <c r="A1522" s="34" t="s">
        <v>20</v>
      </c>
      <c r="B1522" s="34"/>
      <c r="C1522" s="14"/>
      <c r="D1522" s="14"/>
      <c r="E1522" s="14"/>
      <c r="F1522" s="14"/>
      <c r="G1522" s="14"/>
      <c r="H1522" s="19"/>
    </row>
    <row r="1523" spans="1:8" ht="15" hidden="1" outlineLevel="1">
      <c r="A1523" s="30" t="s">
        <v>21</v>
      </c>
      <c r="B1523" s="30"/>
      <c r="C1523" s="30"/>
      <c r="D1523" s="30"/>
      <c r="E1523" s="17">
        <v>22.451977622892333</v>
      </c>
      <c r="G1523" s="8"/>
      <c r="H1523" s="8"/>
    </row>
    <row r="1524" spans="1:8" ht="15" hidden="1" outlineLevel="1">
      <c r="A1524" s="30" t="s">
        <v>22</v>
      </c>
      <c r="B1524" s="30"/>
      <c r="C1524" s="30"/>
      <c r="D1524" s="30"/>
      <c r="E1524" s="21">
        <v>197.61720689999981</v>
      </c>
      <c r="G1524" s="8"/>
      <c r="H1524" s="8"/>
    </row>
    <row r="1525" spans="1:8" ht="15" hidden="1" outlineLevel="1">
      <c r="A1525" s="30" t="s">
        <v>23</v>
      </c>
      <c r="B1525" s="30"/>
      <c r="C1525" s="30"/>
      <c r="D1525" s="30"/>
      <c r="E1525" s="21">
        <v>57.19278209999999</v>
      </c>
      <c r="G1525" s="8"/>
      <c r="H1525" s="8"/>
    </row>
    <row r="1526" spans="1:8" ht="15" hidden="1" outlineLevel="1">
      <c r="A1526" s="30" t="s">
        <v>24</v>
      </c>
      <c r="B1526" s="30"/>
      <c r="C1526" s="30"/>
      <c r="D1526" s="30"/>
      <c r="E1526" s="22">
        <v>0</v>
      </c>
      <c r="G1526" s="8"/>
      <c r="H1526" s="8"/>
    </row>
    <row r="1527" spans="1:8" ht="15" hidden="1" outlineLevel="1">
      <c r="A1527" s="30" t="s">
        <v>25</v>
      </c>
      <c r="B1527" s="30"/>
      <c r="C1527" s="30"/>
      <c r="D1527" s="30"/>
      <c r="E1527" s="22">
        <v>0</v>
      </c>
      <c r="G1527" s="8"/>
      <c r="H1527" s="8"/>
    </row>
    <row r="1528" spans="1:8" ht="15" hidden="1" outlineLevel="1">
      <c r="A1528" s="31" t="s">
        <v>26</v>
      </c>
      <c r="B1528" s="31"/>
      <c r="C1528" s="31"/>
      <c r="D1528" s="31"/>
      <c r="E1528" s="31"/>
      <c r="F1528" s="31"/>
      <c r="G1528" s="31"/>
      <c r="H1528" s="17">
        <v>318.5392</v>
      </c>
    </row>
    <row r="1529" spans="1:8" ht="15" hidden="1" outlineLevel="1">
      <c r="A1529" s="31" t="s">
        <v>27</v>
      </c>
      <c r="B1529" s="31"/>
      <c r="C1529" s="31"/>
      <c r="D1529" s="31"/>
      <c r="E1529" s="31"/>
      <c r="F1529" s="31"/>
      <c r="G1529" s="31"/>
      <c r="H1529" s="21">
        <f>D1531+D1535</f>
        <v>9150.590000000002</v>
      </c>
    </row>
    <row r="1530" spans="1:8" ht="15" hidden="1" outlineLevel="1">
      <c r="A1530" s="31" t="s">
        <v>20</v>
      </c>
      <c r="B1530" s="31"/>
      <c r="C1530" s="14"/>
      <c r="D1530" s="14"/>
      <c r="E1530" s="14"/>
      <c r="F1530" s="14"/>
      <c r="G1530" s="14"/>
      <c r="H1530" s="23"/>
    </row>
    <row r="1531" spans="1:8" ht="15" hidden="1" outlineLevel="1">
      <c r="A1531" s="33" t="s">
        <v>28</v>
      </c>
      <c r="B1531" s="33"/>
      <c r="C1531" s="33"/>
      <c r="D1531" s="17">
        <f>D1532+D1533+D1534</f>
        <v>4.306</v>
      </c>
      <c r="E1531" s="7"/>
      <c r="F1531" s="8"/>
      <c r="G1531" s="8"/>
      <c r="H1531" s="8"/>
    </row>
    <row r="1532" spans="1:8" ht="15" hidden="1" outlineLevel="1">
      <c r="A1532" s="32" t="s">
        <v>29</v>
      </c>
      <c r="B1532" s="32"/>
      <c r="C1532" s="32"/>
      <c r="D1532" s="17">
        <v>1.271</v>
      </c>
      <c r="E1532" s="7"/>
      <c r="F1532" s="8"/>
      <c r="G1532" s="8"/>
      <c r="H1532" s="8"/>
    </row>
    <row r="1533" spans="1:8" ht="15" hidden="1" outlineLevel="1">
      <c r="A1533" s="32" t="s">
        <v>30</v>
      </c>
      <c r="B1533" s="32"/>
      <c r="C1533" s="32"/>
      <c r="D1533" s="17">
        <v>1.828</v>
      </c>
      <c r="E1533" s="7"/>
      <c r="F1533" s="8"/>
      <c r="G1533" s="8"/>
      <c r="H1533" s="8"/>
    </row>
    <row r="1534" spans="1:8" ht="15" hidden="1" outlineLevel="1">
      <c r="A1534" s="32" t="s">
        <v>31</v>
      </c>
      <c r="B1534" s="32"/>
      <c r="C1534" s="32"/>
      <c r="D1534" s="17">
        <v>1.207</v>
      </c>
      <c r="E1534" s="7"/>
      <c r="F1534" s="8"/>
      <c r="G1534" s="8"/>
      <c r="H1534" s="8"/>
    </row>
    <row r="1535" spans="1:8" ht="15" hidden="1" outlineLevel="1">
      <c r="A1535" s="33" t="s">
        <v>32</v>
      </c>
      <c r="B1535" s="33"/>
      <c r="C1535" s="33"/>
      <c r="D1535" s="17">
        <f>D1536+D1537</f>
        <v>9146.284000000001</v>
      </c>
      <c r="E1535" s="7"/>
      <c r="F1535" s="8"/>
      <c r="G1535" s="8"/>
      <c r="H1535" s="8"/>
    </row>
    <row r="1536" spans="1:8" ht="15" hidden="1" outlineLevel="1">
      <c r="A1536" s="32" t="s">
        <v>29</v>
      </c>
      <c r="B1536" s="32"/>
      <c r="C1536" s="32"/>
      <c r="D1536" s="17">
        <v>3158.349999999999</v>
      </c>
      <c r="E1536" s="7"/>
      <c r="F1536" s="8"/>
      <c r="G1536" s="8"/>
      <c r="H1536" s="8"/>
    </row>
    <row r="1537" spans="1:8" ht="15" hidden="1" outlineLevel="1">
      <c r="A1537" s="32" t="s">
        <v>31</v>
      </c>
      <c r="B1537" s="32"/>
      <c r="C1537" s="32"/>
      <c r="D1537" s="17">
        <v>5987.934000000003</v>
      </c>
      <c r="E1537" s="7"/>
      <c r="F1537" s="8"/>
      <c r="G1537" s="8"/>
      <c r="H1537" s="8"/>
    </row>
    <row r="1538" spans="1:20" s="8" customFormat="1" ht="15" hidden="1" outlineLevel="1">
      <c r="A1538" s="31" t="s">
        <v>33</v>
      </c>
      <c r="B1538" s="31"/>
      <c r="C1538" s="31"/>
      <c r="D1538" s="31"/>
      <c r="E1538" s="31"/>
      <c r="F1538" s="31"/>
      <c r="G1538" s="31"/>
      <c r="H1538" s="17">
        <v>499384.945</v>
      </c>
      <c r="I1538" s="7"/>
      <c r="N1538" s="7"/>
      <c r="O1538" s="7"/>
      <c r="P1538" s="7"/>
      <c r="Q1538" s="7"/>
      <c r="R1538" s="7"/>
      <c r="S1538" s="7"/>
      <c r="T1538" s="7"/>
    </row>
    <row r="1539" spans="1:20" s="8" customFormat="1" ht="15" hidden="1" outlineLevel="1">
      <c r="A1539" s="31" t="s">
        <v>55</v>
      </c>
      <c r="B1539" s="31"/>
      <c r="C1539" s="31"/>
      <c r="D1539" s="31"/>
      <c r="E1539" s="31"/>
      <c r="F1539" s="31"/>
      <c r="G1539" s="31"/>
      <c r="H1539" s="17">
        <v>23528.875999999997</v>
      </c>
      <c r="I1539" s="7"/>
      <c r="N1539" s="7"/>
      <c r="O1539" s="7"/>
      <c r="P1539" s="7"/>
      <c r="Q1539" s="7"/>
      <c r="R1539" s="7"/>
      <c r="S1539" s="7"/>
      <c r="T1539" s="7"/>
    </row>
    <row r="1540" spans="1:20" s="8" customFormat="1" ht="15" hidden="1" outlineLevel="1">
      <c r="A1540" s="31" t="s">
        <v>36</v>
      </c>
      <c r="B1540" s="31"/>
      <c r="C1540" s="31"/>
      <c r="D1540" s="31"/>
      <c r="E1540" s="31"/>
      <c r="F1540" s="31"/>
      <c r="G1540" s="31"/>
      <c r="H1540" s="17">
        <f>E1542+E1543+E1544+E1545+E1546</f>
        <v>158359.86199999994</v>
      </c>
      <c r="I1540" s="7"/>
      <c r="N1540" s="7"/>
      <c r="O1540" s="7"/>
      <c r="P1540" s="7"/>
      <c r="Q1540" s="7"/>
      <c r="R1540" s="7"/>
      <c r="S1540" s="7"/>
      <c r="T1540" s="7"/>
    </row>
    <row r="1541" spans="1:20" s="8" customFormat="1" ht="15" hidden="1" outlineLevel="1">
      <c r="A1541" s="31" t="s">
        <v>20</v>
      </c>
      <c r="B1541" s="31"/>
      <c r="C1541" s="14"/>
      <c r="D1541" s="14"/>
      <c r="E1541" s="14"/>
      <c r="F1541" s="14"/>
      <c r="G1541" s="14"/>
      <c r="H1541" s="23"/>
      <c r="I1541" s="7"/>
      <c r="N1541" s="7"/>
      <c r="O1541" s="7"/>
      <c r="P1541" s="7"/>
      <c r="Q1541" s="7"/>
      <c r="R1541" s="7"/>
      <c r="S1541" s="7"/>
      <c r="T1541" s="7"/>
    </row>
    <row r="1542" spans="1:20" s="8" customFormat="1" ht="15" hidden="1" outlineLevel="1">
      <c r="A1542" s="30" t="s">
        <v>37</v>
      </c>
      <c r="B1542" s="30"/>
      <c r="C1542" s="30"/>
      <c r="D1542" s="30"/>
      <c r="E1542" s="17">
        <v>9150.590000000002</v>
      </c>
      <c r="F1542" s="7"/>
      <c r="I1542" s="7"/>
      <c r="N1542" s="7"/>
      <c r="O1542" s="7"/>
      <c r="P1542" s="7"/>
      <c r="Q1542" s="7"/>
      <c r="R1542" s="7"/>
      <c r="S1542" s="7"/>
      <c r="T1542" s="7"/>
    </row>
    <row r="1543" spans="1:20" s="8" customFormat="1" ht="15" hidden="1" outlineLevel="1">
      <c r="A1543" s="30" t="s">
        <v>38</v>
      </c>
      <c r="B1543" s="30"/>
      <c r="C1543" s="30"/>
      <c r="D1543" s="30"/>
      <c r="E1543" s="21">
        <v>111528.61600000007</v>
      </c>
      <c r="F1543" s="7"/>
      <c r="I1543" s="7"/>
      <c r="N1543" s="7"/>
      <c r="O1543" s="7"/>
      <c r="P1543" s="7"/>
      <c r="Q1543" s="7"/>
      <c r="R1543" s="7"/>
      <c r="S1543" s="7"/>
      <c r="T1543" s="7"/>
    </row>
    <row r="1544" spans="1:20" s="8" customFormat="1" ht="15" hidden="1" outlineLevel="1">
      <c r="A1544" s="30" t="s">
        <v>39</v>
      </c>
      <c r="B1544" s="30"/>
      <c r="C1544" s="30"/>
      <c r="D1544" s="30"/>
      <c r="E1544" s="21">
        <v>37680.65599999987</v>
      </c>
      <c r="F1544" s="7"/>
      <c r="I1544" s="7"/>
      <c r="N1544" s="7"/>
      <c r="O1544" s="7"/>
      <c r="P1544" s="7"/>
      <c r="Q1544" s="7"/>
      <c r="R1544" s="7"/>
      <c r="S1544" s="7"/>
      <c r="T1544" s="7"/>
    </row>
    <row r="1545" spans="1:20" s="8" customFormat="1" ht="15" hidden="1" outlineLevel="1">
      <c r="A1545" s="30" t="s">
        <v>40</v>
      </c>
      <c r="B1545" s="30"/>
      <c r="C1545" s="30"/>
      <c r="D1545" s="30"/>
      <c r="E1545" s="22">
        <v>0</v>
      </c>
      <c r="F1545" s="7"/>
      <c r="I1545" s="7"/>
      <c r="N1545" s="7"/>
      <c r="O1545" s="7"/>
      <c r="P1545" s="7"/>
      <c r="Q1545" s="7"/>
      <c r="R1545" s="7"/>
      <c r="S1545" s="7"/>
      <c r="T1545" s="7"/>
    </row>
    <row r="1546" spans="1:20" s="8" customFormat="1" ht="15" hidden="1" outlineLevel="1">
      <c r="A1546" s="30" t="s">
        <v>41</v>
      </c>
      <c r="B1546" s="30"/>
      <c r="C1546" s="30"/>
      <c r="D1546" s="30"/>
      <c r="E1546" s="22">
        <v>0</v>
      </c>
      <c r="F1546" s="7"/>
      <c r="I1546" s="7"/>
      <c r="N1546" s="7"/>
      <c r="O1546" s="7"/>
      <c r="P1546" s="7"/>
      <c r="Q1546" s="7"/>
      <c r="R1546" s="7"/>
      <c r="S1546" s="7"/>
      <c r="T1546" s="7"/>
    </row>
    <row r="1547" spans="1:20" s="8" customFormat="1" ht="15" hidden="1" outlineLevel="1">
      <c r="A1547" s="31" t="s">
        <v>42</v>
      </c>
      <c r="B1547" s="31"/>
      <c r="C1547" s="31"/>
      <c r="D1547" s="31"/>
      <c r="E1547" s="31"/>
      <c r="F1547" s="31"/>
      <c r="G1547" s="31"/>
      <c r="H1547" s="17">
        <v>179178.4</v>
      </c>
      <c r="I1547" s="7"/>
      <c r="N1547" s="7"/>
      <c r="O1547" s="7"/>
      <c r="P1547" s="7"/>
      <c r="Q1547" s="7"/>
      <c r="R1547" s="7"/>
      <c r="S1547" s="7"/>
      <c r="T1547" s="7"/>
    </row>
    <row r="1548" spans="1:20" s="8" customFormat="1" ht="15" hidden="1" outlineLevel="1">
      <c r="A1548" s="31" t="s">
        <v>43</v>
      </c>
      <c r="B1548" s="31"/>
      <c r="C1548" s="31"/>
      <c r="D1548" s="31"/>
      <c r="E1548" s="31"/>
      <c r="F1548" s="31"/>
      <c r="G1548" s="31"/>
      <c r="H1548" s="12">
        <v>0</v>
      </c>
      <c r="I1548" s="7"/>
      <c r="N1548" s="7"/>
      <c r="O1548" s="7"/>
      <c r="P1548" s="7"/>
      <c r="Q1548" s="7"/>
      <c r="R1548" s="7"/>
      <c r="S1548" s="7"/>
      <c r="T1548" s="7"/>
    </row>
    <row r="1549" ht="15" hidden="1" outlineLevel="1"/>
    <row r="1550" spans="1:20" s="8" customFormat="1" ht="15" hidden="1" outlineLevel="1">
      <c r="A1550" s="36" t="s">
        <v>95</v>
      </c>
      <c r="B1550" s="36"/>
      <c r="C1550" s="36"/>
      <c r="D1550" s="36"/>
      <c r="E1550" s="36"/>
      <c r="F1550" s="36"/>
      <c r="G1550" s="36"/>
      <c r="H1550" s="36"/>
      <c r="I1550" s="7"/>
      <c r="N1550" s="7"/>
      <c r="O1550" s="7"/>
      <c r="P1550" s="7"/>
      <c r="Q1550" s="7"/>
      <c r="R1550" s="7"/>
      <c r="S1550" s="7"/>
      <c r="T1550" s="7"/>
    </row>
    <row r="1551" spans="1:20" s="8" customFormat="1" ht="15" hidden="1" outlineLevel="1">
      <c r="A1551" s="35" t="s">
        <v>11</v>
      </c>
      <c r="B1551" s="35"/>
      <c r="C1551" s="35"/>
      <c r="D1551" s="35"/>
      <c r="E1551" s="35"/>
      <c r="F1551" s="35"/>
      <c r="G1551" s="35"/>
      <c r="H1551" s="12">
        <f>ROUND(H1554+H1555*H1556+H1586,2)</f>
        <v>2271.62</v>
      </c>
      <c r="I1551" s="7"/>
      <c r="N1551" s="7"/>
      <c r="O1551" s="7"/>
      <c r="P1551" s="7"/>
      <c r="Q1551" s="7"/>
      <c r="R1551" s="7"/>
      <c r="S1551" s="7"/>
      <c r="T1551" s="7"/>
    </row>
    <row r="1552" spans="1:20" s="8" customFormat="1" ht="15" hidden="1" outlineLevel="1">
      <c r="A1552" s="7"/>
      <c r="B1552" s="7"/>
      <c r="C1552" s="13"/>
      <c r="D1552" s="13"/>
      <c r="E1552" s="13"/>
      <c r="F1552" s="7"/>
      <c r="G1552" s="4"/>
      <c r="H1552" s="7"/>
      <c r="I1552" s="7"/>
      <c r="N1552" s="7"/>
      <c r="O1552" s="7"/>
      <c r="P1552" s="7"/>
      <c r="Q1552" s="7"/>
      <c r="R1552" s="7"/>
      <c r="S1552" s="7"/>
      <c r="T1552" s="7"/>
    </row>
    <row r="1553" spans="1:20" s="8" customFormat="1" ht="15" hidden="1" outlineLevel="1">
      <c r="A1553" s="35" t="s">
        <v>12</v>
      </c>
      <c r="B1553" s="35"/>
      <c r="C1553" s="35"/>
      <c r="D1553" s="35"/>
      <c r="E1553" s="35"/>
      <c r="F1553" s="35"/>
      <c r="G1553" s="35"/>
      <c r="H1553" s="35"/>
      <c r="I1553" s="7"/>
      <c r="N1553" s="7"/>
      <c r="O1553" s="7"/>
      <c r="P1553" s="7"/>
      <c r="Q1553" s="7"/>
      <c r="R1553" s="7"/>
      <c r="S1553" s="7"/>
      <c r="T1553" s="7"/>
    </row>
    <row r="1554" spans="1:20" s="8" customFormat="1" ht="15" hidden="1" outlineLevel="1">
      <c r="A1554" s="34" t="s">
        <v>13</v>
      </c>
      <c r="B1554" s="34"/>
      <c r="C1554" s="34"/>
      <c r="D1554" s="34"/>
      <c r="E1554" s="34"/>
      <c r="F1554" s="34"/>
      <c r="G1554" s="34"/>
      <c r="H1554" s="12">
        <v>1081.18</v>
      </c>
      <c r="I1554" s="7"/>
      <c r="N1554" s="7"/>
      <c r="O1554" s="7"/>
      <c r="P1554" s="7"/>
      <c r="Q1554" s="7"/>
      <c r="R1554" s="7"/>
      <c r="S1554" s="7"/>
      <c r="T1554" s="7"/>
    </row>
    <row r="1555" spans="1:20" s="8" customFormat="1" ht="15" hidden="1" outlineLevel="1">
      <c r="A1555" s="34" t="s">
        <v>14</v>
      </c>
      <c r="B1555" s="34"/>
      <c r="C1555" s="34"/>
      <c r="D1555" s="34"/>
      <c r="E1555" s="34"/>
      <c r="F1555" s="34"/>
      <c r="G1555" s="34"/>
      <c r="H1555" s="12">
        <v>851891.91</v>
      </c>
      <c r="I1555" s="7"/>
      <c r="N1555" s="7"/>
      <c r="O1555" s="7"/>
      <c r="P1555" s="7"/>
      <c r="Q1555" s="7"/>
      <c r="R1555" s="7"/>
      <c r="S1555" s="7"/>
      <c r="T1555" s="7"/>
    </row>
    <row r="1556" spans="1:20" s="8" customFormat="1" ht="15" hidden="1" outlineLevel="1">
      <c r="A1556" s="34" t="s">
        <v>15</v>
      </c>
      <c r="B1556" s="34"/>
      <c r="C1556" s="34"/>
      <c r="D1556" s="34"/>
      <c r="E1556" s="34"/>
      <c r="F1556" s="34"/>
      <c r="G1556" s="34"/>
      <c r="H1556" s="15">
        <f>(H1557+H1558-(H1559+H1566))/(H1576+H1577-(H1578+H1585))</f>
        <v>0.001397407300926359</v>
      </c>
      <c r="I1556" s="7"/>
      <c r="K1556" s="20"/>
      <c r="L1556" s="20"/>
      <c r="N1556" s="7"/>
      <c r="O1556" s="7"/>
      <c r="P1556" s="7"/>
      <c r="Q1556" s="7"/>
      <c r="R1556" s="7"/>
      <c r="S1556" s="7"/>
      <c r="T1556" s="7"/>
    </row>
    <row r="1557" spans="1:20" s="8" customFormat="1" ht="15" hidden="1" outlineLevel="1">
      <c r="A1557" s="34" t="s">
        <v>16</v>
      </c>
      <c r="B1557" s="34"/>
      <c r="C1557" s="34"/>
      <c r="D1557" s="34"/>
      <c r="E1557" s="34"/>
      <c r="F1557" s="34"/>
      <c r="G1557" s="34"/>
      <c r="H1557" s="17">
        <v>895.451</v>
      </c>
      <c r="I1557" s="7"/>
      <c r="K1557" s="20"/>
      <c r="L1557" s="20"/>
      <c r="N1557" s="7"/>
      <c r="O1557" s="7"/>
      <c r="P1557" s="7"/>
      <c r="Q1557" s="7"/>
      <c r="R1557" s="7"/>
      <c r="S1557" s="7"/>
      <c r="T1557" s="7"/>
    </row>
    <row r="1558" spans="1:20" s="8" customFormat="1" ht="15" hidden="1" outlineLevel="1">
      <c r="A1558" s="34" t="s">
        <v>17</v>
      </c>
      <c r="B1558" s="34"/>
      <c r="C1558" s="34"/>
      <c r="D1558" s="34"/>
      <c r="E1558" s="34"/>
      <c r="F1558" s="34"/>
      <c r="G1558" s="34"/>
      <c r="H1558" s="17">
        <v>49.339</v>
      </c>
      <c r="I1558" s="7"/>
      <c r="N1558" s="7"/>
      <c r="O1558" s="7"/>
      <c r="P1558" s="7"/>
      <c r="Q1558" s="7"/>
      <c r="R1558" s="7"/>
      <c r="S1558" s="7"/>
      <c r="T1558" s="7"/>
    </row>
    <row r="1559" spans="1:20" s="8" customFormat="1" ht="15" hidden="1" outlineLevel="1">
      <c r="A1559" s="34" t="s">
        <v>18</v>
      </c>
      <c r="B1559" s="34"/>
      <c r="C1559" s="34"/>
      <c r="D1559" s="34"/>
      <c r="E1559" s="34"/>
      <c r="F1559" s="34"/>
      <c r="G1559" s="34"/>
      <c r="H1559" s="17">
        <f>E1561+E1562+E1563+E1564+E1565</f>
        <v>294.8155749269419</v>
      </c>
      <c r="I1559" s="7"/>
      <c r="N1559" s="7"/>
      <c r="O1559" s="7"/>
      <c r="P1559" s="7"/>
      <c r="Q1559" s="7"/>
      <c r="R1559" s="7"/>
      <c r="S1559" s="7"/>
      <c r="T1559" s="7"/>
    </row>
    <row r="1560" spans="1:20" s="8" customFormat="1" ht="15" hidden="1" outlineLevel="1">
      <c r="A1560" s="34" t="s">
        <v>20</v>
      </c>
      <c r="B1560" s="34"/>
      <c r="C1560" s="14"/>
      <c r="D1560" s="14"/>
      <c r="E1560" s="14"/>
      <c r="F1560" s="14"/>
      <c r="G1560" s="14"/>
      <c r="H1560" s="19"/>
      <c r="I1560" s="7"/>
      <c r="N1560" s="7"/>
      <c r="O1560" s="7"/>
      <c r="P1560" s="7"/>
      <c r="Q1560" s="7"/>
      <c r="R1560" s="7"/>
      <c r="S1560" s="7"/>
      <c r="T1560" s="7"/>
    </row>
    <row r="1561" spans="1:20" s="8" customFormat="1" ht="15" hidden="1" outlineLevel="1">
      <c r="A1561" s="30" t="s">
        <v>21</v>
      </c>
      <c r="B1561" s="30"/>
      <c r="C1561" s="30"/>
      <c r="D1561" s="30"/>
      <c r="E1561" s="17">
        <v>23.28291612694207</v>
      </c>
      <c r="F1561" s="7"/>
      <c r="I1561" s="7"/>
      <c r="N1561" s="7"/>
      <c r="O1561" s="7"/>
      <c r="P1561" s="7"/>
      <c r="Q1561" s="7"/>
      <c r="R1561" s="7"/>
      <c r="S1561" s="7"/>
      <c r="T1561" s="7"/>
    </row>
    <row r="1562" spans="1:20" s="8" customFormat="1" ht="15" hidden="1" outlineLevel="1">
      <c r="A1562" s="30" t="s">
        <v>22</v>
      </c>
      <c r="B1562" s="30"/>
      <c r="C1562" s="30"/>
      <c r="D1562" s="30"/>
      <c r="E1562" s="21">
        <v>211.92007899999984</v>
      </c>
      <c r="F1562" s="7"/>
      <c r="I1562" s="7"/>
      <c r="N1562" s="7"/>
      <c r="O1562" s="7"/>
      <c r="P1562" s="7"/>
      <c r="Q1562" s="7"/>
      <c r="R1562" s="7"/>
      <c r="S1562" s="7"/>
      <c r="T1562" s="7"/>
    </row>
    <row r="1563" spans="1:20" s="8" customFormat="1" ht="15" hidden="1" outlineLevel="1">
      <c r="A1563" s="30" t="s">
        <v>23</v>
      </c>
      <c r="B1563" s="30"/>
      <c r="C1563" s="30"/>
      <c r="D1563" s="30"/>
      <c r="E1563" s="21">
        <v>59.612579800000006</v>
      </c>
      <c r="F1563" s="7"/>
      <c r="I1563" s="7"/>
      <c r="N1563" s="7"/>
      <c r="O1563" s="7"/>
      <c r="P1563" s="7"/>
      <c r="Q1563" s="7"/>
      <c r="R1563" s="7"/>
      <c r="S1563" s="7"/>
      <c r="T1563" s="7"/>
    </row>
    <row r="1564" spans="1:20" s="8" customFormat="1" ht="15" hidden="1" outlineLevel="1">
      <c r="A1564" s="30" t="s">
        <v>24</v>
      </c>
      <c r="B1564" s="30"/>
      <c r="C1564" s="30"/>
      <c r="D1564" s="30"/>
      <c r="E1564" s="22">
        <v>0</v>
      </c>
      <c r="F1564" s="7"/>
      <c r="I1564" s="7"/>
      <c r="N1564" s="7"/>
      <c r="O1564" s="7"/>
      <c r="P1564" s="7"/>
      <c r="Q1564" s="7"/>
      <c r="R1564" s="7"/>
      <c r="S1564" s="7"/>
      <c r="T1564" s="7"/>
    </row>
    <row r="1565" spans="1:20" s="8" customFormat="1" ht="15" hidden="1" outlineLevel="1">
      <c r="A1565" s="30" t="s">
        <v>25</v>
      </c>
      <c r="B1565" s="30"/>
      <c r="C1565" s="30"/>
      <c r="D1565" s="30"/>
      <c r="E1565" s="22">
        <v>0</v>
      </c>
      <c r="F1565" s="7"/>
      <c r="I1565" s="7"/>
      <c r="N1565" s="7"/>
      <c r="O1565" s="7"/>
      <c r="P1565" s="7"/>
      <c r="Q1565" s="7"/>
      <c r="R1565" s="7"/>
      <c r="S1565" s="7"/>
      <c r="T1565" s="7"/>
    </row>
    <row r="1566" spans="1:20" s="8" customFormat="1" ht="15" hidden="1" outlineLevel="1">
      <c r="A1566" s="31" t="s">
        <v>26</v>
      </c>
      <c r="B1566" s="31"/>
      <c r="C1566" s="31"/>
      <c r="D1566" s="31"/>
      <c r="E1566" s="31"/>
      <c r="F1566" s="31"/>
      <c r="G1566" s="31"/>
      <c r="H1566" s="17">
        <v>331.5648</v>
      </c>
      <c r="I1566" s="7"/>
      <c r="N1566" s="7"/>
      <c r="O1566" s="7"/>
      <c r="P1566" s="7"/>
      <c r="Q1566" s="7"/>
      <c r="R1566" s="7"/>
      <c r="S1566" s="7"/>
      <c r="T1566" s="7"/>
    </row>
    <row r="1567" spans="1:20" s="8" customFormat="1" ht="15" hidden="1" outlineLevel="1">
      <c r="A1567" s="31" t="s">
        <v>27</v>
      </c>
      <c r="B1567" s="31"/>
      <c r="C1567" s="31"/>
      <c r="D1567" s="31"/>
      <c r="E1567" s="31"/>
      <c r="F1567" s="31"/>
      <c r="G1567" s="31"/>
      <c r="H1567" s="21">
        <f>D1569+D1573</f>
        <v>9182.345000000005</v>
      </c>
      <c r="I1567" s="7"/>
      <c r="N1567" s="7"/>
      <c r="O1567" s="7"/>
      <c r="P1567" s="7"/>
      <c r="Q1567" s="7"/>
      <c r="R1567" s="7"/>
      <c r="S1567" s="7"/>
      <c r="T1567" s="7"/>
    </row>
    <row r="1568" spans="1:20" s="8" customFormat="1" ht="15" hidden="1" outlineLevel="1">
      <c r="A1568" s="31" t="s">
        <v>20</v>
      </c>
      <c r="B1568" s="31"/>
      <c r="C1568" s="14"/>
      <c r="D1568" s="14"/>
      <c r="E1568" s="14"/>
      <c r="F1568" s="14"/>
      <c r="G1568" s="14"/>
      <c r="H1568" s="23"/>
      <c r="I1568" s="7"/>
      <c r="N1568" s="7"/>
      <c r="O1568" s="7"/>
      <c r="P1568" s="7"/>
      <c r="Q1568" s="7"/>
      <c r="R1568" s="7"/>
      <c r="S1568" s="7"/>
      <c r="T1568" s="7"/>
    </row>
    <row r="1569" spans="1:20" s="8" customFormat="1" ht="15" hidden="1" outlineLevel="1">
      <c r="A1569" s="33" t="s">
        <v>28</v>
      </c>
      <c r="B1569" s="33"/>
      <c r="C1569" s="33"/>
      <c r="D1569" s="17">
        <f>D1570+D1571+D1572</f>
        <v>3.698</v>
      </c>
      <c r="E1569" s="7"/>
      <c r="I1569" s="7"/>
      <c r="N1569" s="7"/>
      <c r="O1569" s="7"/>
      <c r="P1569" s="7"/>
      <c r="Q1569" s="7"/>
      <c r="R1569" s="7"/>
      <c r="S1569" s="7"/>
      <c r="T1569" s="7"/>
    </row>
    <row r="1570" spans="1:8" ht="15" hidden="1" outlineLevel="1">
      <c r="A1570" s="32" t="s">
        <v>29</v>
      </c>
      <c r="B1570" s="32"/>
      <c r="C1570" s="32"/>
      <c r="D1570" s="17">
        <v>1.081</v>
      </c>
      <c r="E1570" s="7"/>
      <c r="F1570" s="8"/>
      <c r="G1570" s="8"/>
      <c r="H1570" s="8"/>
    </row>
    <row r="1571" spans="1:8" ht="15" hidden="1" outlineLevel="1">
      <c r="A1571" s="32" t="s">
        <v>30</v>
      </c>
      <c r="B1571" s="32"/>
      <c r="C1571" s="32"/>
      <c r="D1571" s="17">
        <v>1.556</v>
      </c>
      <c r="E1571" s="7"/>
      <c r="F1571" s="8"/>
      <c r="G1571" s="8"/>
      <c r="H1571" s="8"/>
    </row>
    <row r="1572" spans="1:8" ht="15" hidden="1" outlineLevel="1">
      <c r="A1572" s="32" t="s">
        <v>31</v>
      </c>
      <c r="B1572" s="32"/>
      <c r="C1572" s="32"/>
      <c r="D1572" s="17">
        <v>1.061</v>
      </c>
      <c r="E1572" s="7"/>
      <c r="F1572" s="8"/>
      <c r="G1572" s="8"/>
      <c r="H1572" s="8"/>
    </row>
    <row r="1573" spans="1:8" ht="15" hidden="1" outlineLevel="1">
      <c r="A1573" s="33" t="s">
        <v>32</v>
      </c>
      <c r="B1573" s="33"/>
      <c r="C1573" s="33"/>
      <c r="D1573" s="17">
        <f>D1574+D1575</f>
        <v>9178.647000000004</v>
      </c>
      <c r="E1573" s="7"/>
      <c r="F1573" s="8"/>
      <c r="G1573" s="8"/>
      <c r="H1573" s="8"/>
    </row>
    <row r="1574" spans="1:8" ht="15" hidden="1" outlineLevel="1">
      <c r="A1574" s="32" t="s">
        <v>29</v>
      </c>
      <c r="B1574" s="32"/>
      <c r="C1574" s="32"/>
      <c r="D1574" s="17">
        <v>2964.613000000006</v>
      </c>
      <c r="E1574" s="7"/>
      <c r="F1574" s="8"/>
      <c r="G1574" s="8"/>
      <c r="H1574" s="8"/>
    </row>
    <row r="1575" spans="1:8" ht="15" hidden="1" outlineLevel="1">
      <c r="A1575" s="32" t="s">
        <v>31</v>
      </c>
      <c r="B1575" s="32"/>
      <c r="C1575" s="32"/>
      <c r="D1575" s="17">
        <v>6214.033999999998</v>
      </c>
      <c r="E1575" s="7"/>
      <c r="F1575" s="8"/>
      <c r="G1575" s="8"/>
      <c r="H1575" s="8"/>
    </row>
    <row r="1576" spans="1:8" ht="15" hidden="1" outlineLevel="1">
      <c r="A1576" s="31" t="s">
        <v>33</v>
      </c>
      <c r="B1576" s="31"/>
      <c r="C1576" s="31"/>
      <c r="D1576" s="31"/>
      <c r="E1576" s="31"/>
      <c r="F1576" s="31"/>
      <c r="G1576" s="31"/>
      <c r="H1576" s="17">
        <v>556677.329</v>
      </c>
    </row>
    <row r="1577" spans="1:8" ht="15" hidden="1" outlineLevel="1">
      <c r="A1577" s="31" t="s">
        <v>55</v>
      </c>
      <c r="B1577" s="31"/>
      <c r="C1577" s="31"/>
      <c r="D1577" s="31"/>
      <c r="E1577" s="31"/>
      <c r="F1577" s="31"/>
      <c r="G1577" s="31"/>
      <c r="H1577" s="17">
        <v>31688.92</v>
      </c>
    </row>
    <row r="1578" spans="1:8" ht="15" hidden="1" outlineLevel="1">
      <c r="A1578" s="31" t="s">
        <v>36</v>
      </c>
      <c r="B1578" s="31"/>
      <c r="C1578" s="31"/>
      <c r="D1578" s="31"/>
      <c r="E1578" s="31"/>
      <c r="F1578" s="31"/>
      <c r="G1578" s="31"/>
      <c r="H1578" s="17">
        <f>E1580+E1581+E1582+E1583+E1584</f>
        <v>174003.6270000002</v>
      </c>
    </row>
    <row r="1579" spans="1:8" ht="15" hidden="1" outlineLevel="1">
      <c r="A1579" s="31" t="s">
        <v>20</v>
      </c>
      <c r="B1579" s="31"/>
      <c r="C1579" s="14"/>
      <c r="D1579" s="14"/>
      <c r="E1579" s="14"/>
      <c r="F1579" s="14"/>
      <c r="G1579" s="14"/>
      <c r="H1579" s="23"/>
    </row>
    <row r="1580" spans="1:8" ht="15" hidden="1" outlineLevel="1">
      <c r="A1580" s="30" t="s">
        <v>37</v>
      </c>
      <c r="B1580" s="30"/>
      <c r="C1580" s="30"/>
      <c r="D1580" s="30"/>
      <c r="E1580" s="17">
        <v>9182.345000000005</v>
      </c>
      <c r="G1580" s="8"/>
      <c r="H1580" s="8"/>
    </row>
    <row r="1581" spans="1:8" ht="15" hidden="1" outlineLevel="1">
      <c r="A1581" s="30" t="s">
        <v>38</v>
      </c>
      <c r="B1581" s="30"/>
      <c r="C1581" s="30"/>
      <c r="D1581" s="30"/>
      <c r="E1581" s="21">
        <v>123625.01000000005</v>
      </c>
      <c r="G1581" s="8"/>
      <c r="H1581" s="8"/>
    </row>
    <row r="1582" spans="1:8" ht="15" hidden="1" outlineLevel="1">
      <c r="A1582" s="30" t="s">
        <v>39</v>
      </c>
      <c r="B1582" s="30"/>
      <c r="C1582" s="30"/>
      <c r="D1582" s="30"/>
      <c r="E1582" s="21">
        <v>41196.27200000013</v>
      </c>
      <c r="G1582" s="8"/>
      <c r="H1582" s="8"/>
    </row>
    <row r="1583" spans="1:8" ht="15" hidden="1" outlineLevel="1">
      <c r="A1583" s="30" t="s">
        <v>40</v>
      </c>
      <c r="B1583" s="30"/>
      <c r="C1583" s="30"/>
      <c r="D1583" s="30"/>
      <c r="E1583" s="22">
        <v>0</v>
      </c>
      <c r="G1583" s="8"/>
      <c r="H1583" s="8"/>
    </row>
    <row r="1584" spans="1:8" ht="15" hidden="1" outlineLevel="1">
      <c r="A1584" s="30" t="s">
        <v>41</v>
      </c>
      <c r="B1584" s="30"/>
      <c r="C1584" s="30"/>
      <c r="D1584" s="30"/>
      <c r="E1584" s="22">
        <v>0</v>
      </c>
      <c r="G1584" s="8"/>
      <c r="H1584" s="8"/>
    </row>
    <row r="1585" spans="1:8" ht="15" hidden="1" outlineLevel="1">
      <c r="A1585" s="31" t="s">
        <v>42</v>
      </c>
      <c r="B1585" s="31"/>
      <c r="C1585" s="31"/>
      <c r="D1585" s="31"/>
      <c r="E1585" s="31"/>
      <c r="F1585" s="31"/>
      <c r="G1585" s="31"/>
      <c r="H1585" s="17">
        <v>186505.2</v>
      </c>
    </row>
    <row r="1586" spans="1:20" s="8" customFormat="1" ht="15" hidden="1" outlineLevel="1">
      <c r="A1586" s="31" t="s">
        <v>43</v>
      </c>
      <c r="B1586" s="31"/>
      <c r="C1586" s="31"/>
      <c r="D1586" s="31"/>
      <c r="E1586" s="31"/>
      <c r="F1586" s="31"/>
      <c r="G1586" s="31"/>
      <c r="H1586" s="12">
        <v>0</v>
      </c>
      <c r="I1586" s="7"/>
      <c r="N1586" s="7"/>
      <c r="O1586" s="7"/>
      <c r="P1586" s="7"/>
      <c r="Q1586" s="7"/>
      <c r="R1586" s="7"/>
      <c r="S1586" s="7"/>
      <c r="T1586" s="7"/>
    </row>
    <row r="1587" ht="15" hidden="1" outlineLevel="1"/>
    <row r="1588" spans="1:20" s="8" customFormat="1" ht="15" hidden="1" outlineLevel="1">
      <c r="A1588" s="36" t="s">
        <v>96</v>
      </c>
      <c r="B1588" s="36"/>
      <c r="C1588" s="36"/>
      <c r="D1588" s="36"/>
      <c r="E1588" s="36"/>
      <c r="F1588" s="36"/>
      <c r="G1588" s="36"/>
      <c r="H1588" s="36"/>
      <c r="I1588" s="7"/>
      <c r="N1588" s="7"/>
      <c r="O1588" s="7"/>
      <c r="P1588" s="7"/>
      <c r="Q1588" s="7"/>
      <c r="R1588" s="7"/>
      <c r="S1588" s="7"/>
      <c r="T1588" s="7"/>
    </row>
    <row r="1589" spans="1:20" s="8" customFormat="1" ht="15" hidden="1" outlineLevel="1">
      <c r="A1589" s="35" t="s">
        <v>11</v>
      </c>
      <c r="B1589" s="35"/>
      <c r="C1589" s="35"/>
      <c r="D1589" s="35"/>
      <c r="E1589" s="35"/>
      <c r="F1589" s="35"/>
      <c r="G1589" s="35"/>
      <c r="H1589" s="12">
        <f>ROUND(H1592+H1593*H1594+H1624,2)</f>
        <v>2371.5</v>
      </c>
      <c r="I1589" s="7"/>
      <c r="N1589" s="7"/>
      <c r="O1589" s="7"/>
      <c r="P1589" s="7"/>
      <c r="Q1589" s="7"/>
      <c r="R1589" s="7"/>
      <c r="S1589" s="7"/>
      <c r="T1589" s="7"/>
    </row>
    <row r="1590" spans="1:20" s="8" customFormat="1" ht="15" hidden="1" outlineLevel="1">
      <c r="A1590" s="7"/>
      <c r="B1590" s="7"/>
      <c r="C1590" s="13"/>
      <c r="D1590" s="13"/>
      <c r="E1590" s="13"/>
      <c r="F1590" s="7"/>
      <c r="G1590" s="4"/>
      <c r="H1590" s="7"/>
      <c r="I1590" s="7"/>
      <c r="N1590" s="7"/>
      <c r="O1590" s="7"/>
      <c r="P1590" s="7"/>
      <c r="Q1590" s="7"/>
      <c r="R1590" s="7"/>
      <c r="S1590" s="7"/>
      <c r="T1590" s="7"/>
    </row>
    <row r="1591" spans="1:20" s="8" customFormat="1" ht="15" hidden="1" outlineLevel="1">
      <c r="A1591" s="35" t="s">
        <v>12</v>
      </c>
      <c r="B1591" s="35"/>
      <c r="C1591" s="35"/>
      <c r="D1591" s="35"/>
      <c r="E1591" s="35"/>
      <c r="F1591" s="35"/>
      <c r="G1591" s="35"/>
      <c r="H1591" s="35"/>
      <c r="I1591" s="7"/>
      <c r="N1591" s="7"/>
      <c r="O1591" s="7"/>
      <c r="P1591" s="7"/>
      <c r="Q1591" s="7"/>
      <c r="R1591" s="7"/>
      <c r="S1591" s="7"/>
      <c r="T1591" s="7"/>
    </row>
    <row r="1592" spans="1:20" s="8" customFormat="1" ht="15" hidden="1" outlineLevel="1">
      <c r="A1592" s="34" t="s">
        <v>13</v>
      </c>
      <c r="B1592" s="34"/>
      <c r="C1592" s="34"/>
      <c r="D1592" s="34"/>
      <c r="E1592" s="34"/>
      <c r="F1592" s="34"/>
      <c r="G1592" s="34"/>
      <c r="H1592" s="12">
        <v>1137.77</v>
      </c>
      <c r="I1592" s="7"/>
      <c r="N1592" s="7"/>
      <c r="O1592" s="7"/>
      <c r="P1592" s="7"/>
      <c r="Q1592" s="7"/>
      <c r="R1592" s="7"/>
      <c r="S1592" s="7"/>
      <c r="T1592" s="7"/>
    </row>
    <row r="1593" spans="1:20" s="8" customFormat="1" ht="15" hidden="1" outlineLevel="1">
      <c r="A1593" s="34" t="s">
        <v>14</v>
      </c>
      <c r="B1593" s="34"/>
      <c r="C1593" s="34"/>
      <c r="D1593" s="34"/>
      <c r="E1593" s="34"/>
      <c r="F1593" s="34"/>
      <c r="G1593" s="34"/>
      <c r="H1593" s="12">
        <v>844269.57</v>
      </c>
      <c r="I1593" s="7"/>
      <c r="N1593" s="7"/>
      <c r="O1593" s="7"/>
      <c r="P1593" s="7"/>
      <c r="Q1593" s="7"/>
      <c r="R1593" s="7"/>
      <c r="S1593" s="7"/>
      <c r="T1593" s="7"/>
    </row>
    <row r="1594" spans="1:20" s="8" customFormat="1" ht="15" hidden="1" outlineLevel="1">
      <c r="A1594" s="34" t="s">
        <v>15</v>
      </c>
      <c r="B1594" s="34"/>
      <c r="C1594" s="34"/>
      <c r="D1594" s="34"/>
      <c r="E1594" s="34"/>
      <c r="F1594" s="34"/>
      <c r="G1594" s="34"/>
      <c r="H1594" s="15">
        <f>(H1595+H1596-(H1597+H1604))/(H1614+H1615-(H1616+H1623))</f>
        <v>0.0014612987684041823</v>
      </c>
      <c r="I1594" s="7"/>
      <c r="K1594" s="20"/>
      <c r="L1594" s="20"/>
      <c r="N1594" s="7"/>
      <c r="O1594" s="7"/>
      <c r="P1594" s="7"/>
      <c r="Q1594" s="7"/>
      <c r="R1594" s="7"/>
      <c r="S1594" s="7"/>
      <c r="T1594" s="7"/>
    </row>
    <row r="1595" spans="1:20" s="8" customFormat="1" ht="15" hidden="1" outlineLevel="1">
      <c r="A1595" s="34" t="s">
        <v>16</v>
      </c>
      <c r="B1595" s="34"/>
      <c r="C1595" s="34"/>
      <c r="D1595" s="34"/>
      <c r="E1595" s="34"/>
      <c r="F1595" s="34"/>
      <c r="G1595" s="34"/>
      <c r="H1595" s="17">
        <v>921.197</v>
      </c>
      <c r="I1595" s="7"/>
      <c r="K1595" s="20"/>
      <c r="L1595" s="20"/>
      <c r="N1595" s="7"/>
      <c r="O1595" s="7"/>
      <c r="P1595" s="7"/>
      <c r="Q1595" s="7"/>
      <c r="R1595" s="7"/>
      <c r="S1595" s="7"/>
      <c r="T1595" s="7"/>
    </row>
    <row r="1596" spans="1:20" s="8" customFormat="1" ht="15" hidden="1" outlineLevel="1">
      <c r="A1596" s="34" t="s">
        <v>17</v>
      </c>
      <c r="B1596" s="34"/>
      <c r="C1596" s="34"/>
      <c r="D1596" s="34"/>
      <c r="E1596" s="34"/>
      <c r="F1596" s="34"/>
      <c r="G1596" s="34"/>
      <c r="H1596" s="17">
        <v>49.384</v>
      </c>
      <c r="I1596" s="7"/>
      <c r="N1596" s="7"/>
      <c r="O1596" s="7"/>
      <c r="P1596" s="7"/>
      <c r="Q1596" s="7"/>
      <c r="R1596" s="7"/>
      <c r="S1596" s="7"/>
      <c r="T1596" s="7"/>
    </row>
    <row r="1597" spans="1:20" s="8" customFormat="1" ht="15" hidden="1" outlineLevel="1">
      <c r="A1597" s="34" t="s">
        <v>18</v>
      </c>
      <c r="B1597" s="34"/>
      <c r="C1597" s="34"/>
      <c r="D1597" s="34"/>
      <c r="E1597" s="34"/>
      <c r="F1597" s="34"/>
      <c r="G1597" s="34"/>
      <c r="H1597" s="17">
        <f>E1599+E1600+E1601+E1602+E1603</f>
        <v>301.56858588940526</v>
      </c>
      <c r="I1597" s="7"/>
      <c r="N1597" s="7"/>
      <c r="O1597" s="7"/>
      <c r="P1597" s="7"/>
      <c r="Q1597" s="7"/>
      <c r="R1597" s="7"/>
      <c r="S1597" s="7"/>
      <c r="T1597" s="7"/>
    </row>
    <row r="1598" spans="1:20" s="8" customFormat="1" ht="15" hidden="1" outlineLevel="1">
      <c r="A1598" s="34" t="s">
        <v>20</v>
      </c>
      <c r="B1598" s="34"/>
      <c r="C1598" s="14"/>
      <c r="D1598" s="14"/>
      <c r="E1598" s="14"/>
      <c r="F1598" s="14"/>
      <c r="G1598" s="14"/>
      <c r="H1598" s="19"/>
      <c r="I1598" s="7"/>
      <c r="N1598" s="7"/>
      <c r="O1598" s="7"/>
      <c r="P1598" s="7"/>
      <c r="Q1598" s="7"/>
      <c r="R1598" s="7"/>
      <c r="S1598" s="7"/>
      <c r="T1598" s="7"/>
    </row>
    <row r="1599" spans="1:20" s="8" customFormat="1" ht="15" hidden="1" outlineLevel="1">
      <c r="A1599" s="30" t="s">
        <v>21</v>
      </c>
      <c r="B1599" s="30"/>
      <c r="C1599" s="30"/>
      <c r="D1599" s="30"/>
      <c r="E1599" s="17">
        <v>26.312410589405268</v>
      </c>
      <c r="F1599" s="7"/>
      <c r="I1599" s="7"/>
      <c r="N1599" s="7"/>
      <c r="O1599" s="7"/>
      <c r="P1599" s="7"/>
      <c r="Q1599" s="7"/>
      <c r="R1599" s="7"/>
      <c r="S1599" s="7"/>
      <c r="T1599" s="7"/>
    </row>
    <row r="1600" spans="1:20" s="8" customFormat="1" ht="15" hidden="1" outlineLevel="1">
      <c r="A1600" s="30" t="s">
        <v>22</v>
      </c>
      <c r="B1600" s="30"/>
      <c r="C1600" s="30"/>
      <c r="D1600" s="30"/>
      <c r="E1600" s="21">
        <v>216.3945765</v>
      </c>
      <c r="F1600" s="7"/>
      <c r="I1600" s="7"/>
      <c r="N1600" s="7"/>
      <c r="O1600" s="7"/>
      <c r="P1600" s="7"/>
      <c r="Q1600" s="7"/>
      <c r="R1600" s="7"/>
      <c r="S1600" s="7"/>
      <c r="T1600" s="7"/>
    </row>
    <row r="1601" spans="1:20" s="8" customFormat="1" ht="15" hidden="1" outlineLevel="1">
      <c r="A1601" s="30" t="s">
        <v>23</v>
      </c>
      <c r="B1601" s="30"/>
      <c r="C1601" s="30"/>
      <c r="D1601" s="30"/>
      <c r="E1601" s="21">
        <v>58.8615988</v>
      </c>
      <c r="F1601" s="7"/>
      <c r="I1601" s="7"/>
      <c r="N1601" s="7"/>
      <c r="O1601" s="7"/>
      <c r="P1601" s="7"/>
      <c r="Q1601" s="7"/>
      <c r="R1601" s="7"/>
      <c r="S1601" s="7"/>
      <c r="T1601" s="7"/>
    </row>
    <row r="1602" spans="1:8" ht="15" hidden="1" outlineLevel="1">
      <c r="A1602" s="30" t="s">
        <v>24</v>
      </c>
      <c r="B1602" s="30"/>
      <c r="C1602" s="30"/>
      <c r="D1602" s="30"/>
      <c r="E1602" s="22">
        <v>0</v>
      </c>
      <c r="G1602" s="8"/>
      <c r="H1602" s="8"/>
    </row>
    <row r="1603" spans="1:8" ht="15" hidden="1" outlineLevel="1">
      <c r="A1603" s="30" t="s">
        <v>25</v>
      </c>
      <c r="B1603" s="30"/>
      <c r="C1603" s="30"/>
      <c r="D1603" s="30"/>
      <c r="E1603" s="22">
        <v>0</v>
      </c>
      <c r="G1603" s="8"/>
      <c r="H1603" s="8"/>
    </row>
    <row r="1604" spans="1:8" ht="15" hidden="1" outlineLevel="1">
      <c r="A1604" s="31" t="s">
        <v>26</v>
      </c>
      <c r="B1604" s="31"/>
      <c r="C1604" s="31"/>
      <c r="D1604" s="31"/>
      <c r="E1604" s="31"/>
      <c r="F1604" s="31"/>
      <c r="G1604" s="31"/>
      <c r="H1604" s="17">
        <v>345.2221</v>
      </c>
    </row>
    <row r="1605" spans="1:8" ht="15" hidden="1" outlineLevel="1">
      <c r="A1605" s="31" t="s">
        <v>27</v>
      </c>
      <c r="B1605" s="31"/>
      <c r="C1605" s="31"/>
      <c r="D1605" s="31"/>
      <c r="E1605" s="31"/>
      <c r="F1605" s="31"/>
      <c r="G1605" s="31"/>
      <c r="H1605" s="21">
        <f>D1607+D1611</f>
        <v>10636.989999999998</v>
      </c>
    </row>
    <row r="1606" spans="1:8" ht="15" hidden="1" outlineLevel="1">
      <c r="A1606" s="31" t="s">
        <v>20</v>
      </c>
      <c r="B1606" s="31"/>
      <c r="C1606" s="14"/>
      <c r="D1606" s="14"/>
      <c r="E1606" s="14"/>
      <c r="F1606" s="14"/>
      <c r="G1606" s="14"/>
      <c r="H1606" s="23"/>
    </row>
    <row r="1607" spans="1:8" ht="15" hidden="1" outlineLevel="1">
      <c r="A1607" s="33" t="s">
        <v>28</v>
      </c>
      <c r="B1607" s="33"/>
      <c r="C1607" s="33"/>
      <c r="D1607" s="17">
        <f>D1608+D1609+D1610</f>
        <v>3.4800000000000004</v>
      </c>
      <c r="E1607" s="7"/>
      <c r="F1607" s="8"/>
      <c r="G1607" s="8"/>
      <c r="H1607" s="8"/>
    </row>
    <row r="1608" spans="1:8" ht="15" hidden="1" outlineLevel="1">
      <c r="A1608" s="32" t="s">
        <v>29</v>
      </c>
      <c r="B1608" s="32"/>
      <c r="C1608" s="32"/>
      <c r="D1608" s="17">
        <v>1.083</v>
      </c>
      <c r="E1608" s="7"/>
      <c r="F1608" s="8"/>
      <c r="G1608" s="8"/>
      <c r="H1608" s="8"/>
    </row>
    <row r="1609" spans="1:8" ht="15" hidden="1" outlineLevel="1">
      <c r="A1609" s="32" t="s">
        <v>30</v>
      </c>
      <c r="B1609" s="32"/>
      <c r="C1609" s="32"/>
      <c r="D1609" s="17">
        <v>1.455</v>
      </c>
      <c r="E1609" s="7"/>
      <c r="F1609" s="8"/>
      <c r="G1609" s="8"/>
      <c r="H1609" s="8"/>
    </row>
    <row r="1610" spans="1:8" ht="15" hidden="1" outlineLevel="1">
      <c r="A1610" s="32" t="s">
        <v>31</v>
      </c>
      <c r="B1610" s="32"/>
      <c r="C1610" s="32"/>
      <c r="D1610" s="17">
        <v>0.942</v>
      </c>
      <c r="E1610" s="7"/>
      <c r="F1610" s="8"/>
      <c r="G1610" s="8"/>
      <c r="H1610" s="8"/>
    </row>
    <row r="1611" spans="1:8" ht="15" hidden="1" outlineLevel="1">
      <c r="A1611" s="33" t="s">
        <v>32</v>
      </c>
      <c r="B1611" s="33"/>
      <c r="C1611" s="33"/>
      <c r="D1611" s="17">
        <f>D1612+D1613</f>
        <v>10633.509999999998</v>
      </c>
      <c r="E1611" s="7"/>
      <c r="F1611" s="8"/>
      <c r="G1611" s="8"/>
      <c r="H1611" s="8"/>
    </row>
    <row r="1612" spans="1:8" ht="15" hidden="1" outlineLevel="1">
      <c r="A1612" s="32" t="s">
        <v>29</v>
      </c>
      <c r="B1612" s="32"/>
      <c r="C1612" s="32"/>
      <c r="D1612" s="17">
        <v>3731.2060000000015</v>
      </c>
      <c r="E1612" s="7"/>
      <c r="F1612" s="8"/>
      <c r="G1612" s="8"/>
      <c r="H1612" s="8"/>
    </row>
    <row r="1613" spans="1:8" ht="15" hidden="1" outlineLevel="1">
      <c r="A1613" s="32" t="s">
        <v>31</v>
      </c>
      <c r="B1613" s="32"/>
      <c r="C1613" s="32"/>
      <c r="D1613" s="17">
        <v>6902.303999999997</v>
      </c>
      <c r="E1613" s="7"/>
      <c r="F1613" s="8"/>
      <c r="G1613" s="8"/>
      <c r="H1613" s="8"/>
    </row>
    <row r="1614" spans="1:8" ht="15" hidden="1" outlineLevel="1">
      <c r="A1614" s="31" t="s">
        <v>33</v>
      </c>
      <c r="B1614" s="31"/>
      <c r="C1614" s="31"/>
      <c r="D1614" s="31"/>
      <c r="E1614" s="31"/>
      <c r="F1614" s="31"/>
      <c r="G1614" s="31"/>
      <c r="H1614" s="17">
        <v>551224.57</v>
      </c>
    </row>
    <row r="1615" spans="1:8" ht="15" hidden="1" outlineLevel="1">
      <c r="A1615" s="31" t="s">
        <v>55</v>
      </c>
      <c r="B1615" s="31"/>
      <c r="C1615" s="31"/>
      <c r="D1615" s="31"/>
      <c r="E1615" s="31"/>
      <c r="F1615" s="31"/>
      <c r="G1615" s="31"/>
      <c r="H1615" s="17">
        <v>32051.300000000003</v>
      </c>
    </row>
    <row r="1616" spans="1:8" ht="15" hidden="1" outlineLevel="1">
      <c r="A1616" s="31" t="s">
        <v>36</v>
      </c>
      <c r="B1616" s="31"/>
      <c r="C1616" s="31"/>
      <c r="D1616" s="31"/>
      <c r="E1616" s="31"/>
      <c r="F1616" s="31"/>
      <c r="G1616" s="31"/>
      <c r="H1616" s="17">
        <f>E1618+E1619+E1620+E1621+E1622</f>
        <v>167511.39000000013</v>
      </c>
    </row>
    <row r="1617" spans="1:8" ht="15" hidden="1" outlineLevel="1">
      <c r="A1617" s="31" t="s">
        <v>20</v>
      </c>
      <c r="B1617" s="31"/>
      <c r="C1617" s="14"/>
      <c r="D1617" s="14"/>
      <c r="E1617" s="14"/>
      <c r="F1617" s="14"/>
      <c r="G1617" s="14"/>
      <c r="H1617" s="23"/>
    </row>
    <row r="1618" spans="1:20" s="8" customFormat="1" ht="15" hidden="1" outlineLevel="1">
      <c r="A1618" s="30" t="s">
        <v>37</v>
      </c>
      <c r="B1618" s="30"/>
      <c r="C1618" s="30"/>
      <c r="D1618" s="30"/>
      <c r="E1618" s="17">
        <v>10636.989999999998</v>
      </c>
      <c r="F1618" s="7"/>
      <c r="I1618" s="7"/>
      <c r="N1618" s="7"/>
      <c r="O1618" s="7"/>
      <c r="P1618" s="7"/>
      <c r="Q1618" s="7"/>
      <c r="R1618" s="7"/>
      <c r="S1618" s="7"/>
      <c r="T1618" s="7"/>
    </row>
    <row r="1619" spans="1:20" s="8" customFormat="1" ht="15" hidden="1" outlineLevel="1">
      <c r="A1619" s="30" t="s">
        <v>38</v>
      </c>
      <c r="B1619" s="30"/>
      <c r="C1619" s="30"/>
      <c r="D1619" s="30"/>
      <c r="E1619" s="21">
        <v>117190.97500000011</v>
      </c>
      <c r="F1619" s="7"/>
      <c r="I1619" s="7"/>
      <c r="N1619" s="7"/>
      <c r="O1619" s="7"/>
      <c r="P1619" s="7"/>
      <c r="Q1619" s="7"/>
      <c r="R1619" s="7"/>
      <c r="S1619" s="7"/>
      <c r="T1619" s="7"/>
    </row>
    <row r="1620" spans="1:20" s="8" customFormat="1" ht="15" hidden="1" outlineLevel="1">
      <c r="A1620" s="30" t="s">
        <v>39</v>
      </c>
      <c r="B1620" s="30"/>
      <c r="C1620" s="30"/>
      <c r="D1620" s="30"/>
      <c r="E1620" s="21">
        <v>39683.42500000003</v>
      </c>
      <c r="F1620" s="7"/>
      <c r="I1620" s="7"/>
      <c r="N1620" s="7"/>
      <c r="O1620" s="7"/>
      <c r="P1620" s="7"/>
      <c r="Q1620" s="7"/>
      <c r="R1620" s="7"/>
      <c r="S1620" s="7"/>
      <c r="T1620" s="7"/>
    </row>
    <row r="1621" spans="1:20" s="8" customFormat="1" ht="15" hidden="1" outlineLevel="1">
      <c r="A1621" s="30" t="s">
        <v>40</v>
      </c>
      <c r="B1621" s="30"/>
      <c r="C1621" s="30"/>
      <c r="D1621" s="30"/>
      <c r="E1621" s="22">
        <v>0</v>
      </c>
      <c r="F1621" s="7"/>
      <c r="I1621" s="7"/>
      <c r="N1621" s="7"/>
      <c r="O1621" s="7"/>
      <c r="P1621" s="7"/>
      <c r="Q1621" s="7"/>
      <c r="R1621" s="7"/>
      <c r="S1621" s="7"/>
      <c r="T1621" s="7"/>
    </row>
    <row r="1622" spans="1:20" s="8" customFormat="1" ht="15" hidden="1" outlineLevel="1">
      <c r="A1622" s="30" t="s">
        <v>41</v>
      </c>
      <c r="B1622" s="30"/>
      <c r="C1622" s="30"/>
      <c r="D1622" s="30"/>
      <c r="E1622" s="22">
        <v>0</v>
      </c>
      <c r="F1622" s="7"/>
      <c r="I1622" s="7"/>
      <c r="N1622" s="7"/>
      <c r="O1622" s="7"/>
      <c r="P1622" s="7"/>
      <c r="Q1622" s="7"/>
      <c r="R1622" s="7"/>
      <c r="S1622" s="7"/>
      <c r="T1622" s="7"/>
    </row>
    <row r="1623" spans="1:20" s="8" customFormat="1" ht="15" hidden="1" outlineLevel="1">
      <c r="A1623" s="31" t="s">
        <v>42</v>
      </c>
      <c r="B1623" s="31"/>
      <c r="C1623" s="31"/>
      <c r="D1623" s="31"/>
      <c r="E1623" s="31"/>
      <c r="F1623" s="31"/>
      <c r="G1623" s="31"/>
      <c r="H1623" s="17">
        <v>194187.4</v>
      </c>
      <c r="I1623" s="7"/>
      <c r="N1623" s="7"/>
      <c r="O1623" s="7"/>
      <c r="P1623" s="7"/>
      <c r="Q1623" s="7"/>
      <c r="R1623" s="7"/>
      <c r="S1623" s="7"/>
      <c r="T1623" s="7"/>
    </row>
    <row r="1624" spans="1:20" s="8" customFormat="1" ht="15" hidden="1" outlineLevel="1">
      <c r="A1624" s="31" t="s">
        <v>43</v>
      </c>
      <c r="B1624" s="31"/>
      <c r="C1624" s="31"/>
      <c r="D1624" s="31"/>
      <c r="E1624" s="31"/>
      <c r="F1624" s="31"/>
      <c r="G1624" s="31"/>
      <c r="H1624" s="12">
        <v>0</v>
      </c>
      <c r="I1624" s="7"/>
      <c r="N1624" s="7"/>
      <c r="O1624" s="7"/>
      <c r="P1624" s="7"/>
      <c r="Q1624" s="7"/>
      <c r="R1624" s="7"/>
      <c r="S1624" s="7"/>
      <c r="T1624" s="7"/>
    </row>
    <row r="1625" ht="15" hidden="1" outlineLevel="1"/>
    <row r="1626" spans="1:20" s="8" customFormat="1" ht="15" hidden="1" outlineLevel="1">
      <c r="A1626" s="36" t="s">
        <v>97</v>
      </c>
      <c r="B1626" s="36"/>
      <c r="C1626" s="36"/>
      <c r="D1626" s="36"/>
      <c r="E1626" s="36"/>
      <c r="F1626" s="36"/>
      <c r="G1626" s="36"/>
      <c r="H1626" s="36"/>
      <c r="I1626" s="7"/>
      <c r="N1626" s="7"/>
      <c r="O1626" s="7"/>
      <c r="P1626" s="7"/>
      <c r="Q1626" s="7"/>
      <c r="R1626" s="7"/>
      <c r="S1626" s="7"/>
      <c r="T1626" s="7"/>
    </row>
    <row r="1627" spans="1:20" s="8" customFormat="1" ht="15" hidden="1" outlineLevel="1">
      <c r="A1627" s="35" t="s">
        <v>11</v>
      </c>
      <c r="B1627" s="35"/>
      <c r="C1627" s="35"/>
      <c r="D1627" s="35"/>
      <c r="E1627" s="35"/>
      <c r="F1627" s="35"/>
      <c r="G1627" s="35"/>
      <c r="H1627" s="12">
        <f>ROUND(H1630+H1631*H1632+H1662,2)</f>
        <v>2485.09</v>
      </c>
      <c r="I1627" s="7"/>
      <c r="N1627" s="7"/>
      <c r="O1627" s="7"/>
      <c r="P1627" s="7"/>
      <c r="Q1627" s="7"/>
      <c r="R1627" s="7"/>
      <c r="S1627" s="7"/>
      <c r="T1627" s="7"/>
    </row>
    <row r="1628" spans="1:20" s="8" customFormat="1" ht="15" hidden="1" outlineLevel="1">
      <c r="A1628" s="7"/>
      <c r="B1628" s="7"/>
      <c r="C1628" s="13"/>
      <c r="D1628" s="13"/>
      <c r="E1628" s="13"/>
      <c r="F1628" s="7"/>
      <c r="G1628" s="4"/>
      <c r="H1628" s="7"/>
      <c r="I1628" s="7"/>
      <c r="N1628" s="7"/>
      <c r="O1628" s="7"/>
      <c r="P1628" s="7"/>
      <c r="Q1628" s="7"/>
      <c r="R1628" s="7"/>
      <c r="S1628" s="7"/>
      <c r="T1628" s="7"/>
    </row>
    <row r="1629" spans="1:20" s="8" customFormat="1" ht="15" hidden="1" outlineLevel="1">
      <c r="A1629" s="35" t="s">
        <v>12</v>
      </c>
      <c r="B1629" s="35"/>
      <c r="C1629" s="35"/>
      <c r="D1629" s="35"/>
      <c r="E1629" s="35"/>
      <c r="F1629" s="35"/>
      <c r="G1629" s="35"/>
      <c r="H1629" s="35"/>
      <c r="I1629" s="7"/>
      <c r="N1629" s="7"/>
      <c r="O1629" s="7"/>
      <c r="P1629" s="7"/>
      <c r="Q1629" s="7"/>
      <c r="R1629" s="7"/>
      <c r="S1629" s="7"/>
      <c r="T1629" s="7"/>
    </row>
    <row r="1630" spans="1:20" s="8" customFormat="1" ht="15" hidden="1" outlineLevel="1">
      <c r="A1630" s="34" t="s">
        <v>13</v>
      </c>
      <c r="B1630" s="34"/>
      <c r="C1630" s="34"/>
      <c r="D1630" s="34"/>
      <c r="E1630" s="34"/>
      <c r="F1630" s="34"/>
      <c r="G1630" s="34"/>
      <c r="H1630" s="12">
        <v>1137.97</v>
      </c>
      <c r="I1630" s="7"/>
      <c r="N1630" s="7"/>
      <c r="O1630" s="7"/>
      <c r="P1630" s="7"/>
      <c r="Q1630" s="7"/>
      <c r="R1630" s="7"/>
      <c r="S1630" s="7"/>
      <c r="T1630" s="7"/>
    </row>
    <row r="1631" spans="1:20" s="8" customFormat="1" ht="15" hidden="1" outlineLevel="1">
      <c r="A1631" s="34" t="s">
        <v>14</v>
      </c>
      <c r="B1631" s="34"/>
      <c r="C1631" s="34"/>
      <c r="D1631" s="34"/>
      <c r="E1631" s="34"/>
      <c r="F1631" s="34"/>
      <c r="G1631" s="34"/>
      <c r="H1631" s="12">
        <v>812853.43</v>
      </c>
      <c r="I1631" s="7"/>
      <c r="N1631" s="7"/>
      <c r="O1631" s="7"/>
      <c r="P1631" s="7"/>
      <c r="Q1631" s="7"/>
      <c r="R1631" s="7"/>
      <c r="S1631" s="7"/>
      <c r="T1631" s="7"/>
    </row>
    <row r="1632" spans="1:20" s="8" customFormat="1" ht="15" hidden="1" outlineLevel="1">
      <c r="A1632" s="34" t="s">
        <v>15</v>
      </c>
      <c r="B1632" s="34"/>
      <c r="C1632" s="34"/>
      <c r="D1632" s="34"/>
      <c r="E1632" s="34"/>
      <c r="F1632" s="34"/>
      <c r="G1632" s="34"/>
      <c r="H1632" s="15">
        <f>(H1633+H1634-(H1635+H1642))/(H1652+H1653-(H1654+H1661))</f>
        <v>0.001657277207196553</v>
      </c>
      <c r="I1632" s="7"/>
      <c r="K1632" s="20"/>
      <c r="L1632" s="20"/>
      <c r="N1632" s="7"/>
      <c r="O1632" s="7"/>
      <c r="P1632" s="7"/>
      <c r="Q1632" s="7"/>
      <c r="R1632" s="7"/>
      <c r="S1632" s="7"/>
      <c r="T1632" s="7"/>
    </row>
    <row r="1633" spans="1:20" s="8" customFormat="1" ht="15" hidden="1" outlineLevel="1">
      <c r="A1633" s="34" t="s">
        <v>16</v>
      </c>
      <c r="B1633" s="34"/>
      <c r="C1633" s="34"/>
      <c r="D1633" s="34"/>
      <c r="E1633" s="34"/>
      <c r="F1633" s="34"/>
      <c r="G1633" s="34"/>
      <c r="H1633" s="17">
        <v>925.971</v>
      </c>
      <c r="I1633" s="7"/>
      <c r="K1633" s="20"/>
      <c r="L1633" s="20"/>
      <c r="N1633" s="7"/>
      <c r="O1633" s="7"/>
      <c r="P1633" s="7"/>
      <c r="Q1633" s="7"/>
      <c r="R1633" s="7"/>
      <c r="S1633" s="7"/>
      <c r="T1633" s="7"/>
    </row>
    <row r="1634" spans="1:8" ht="15" hidden="1" outlineLevel="1">
      <c r="A1634" s="34" t="s">
        <v>17</v>
      </c>
      <c r="B1634" s="34"/>
      <c r="C1634" s="34"/>
      <c r="D1634" s="34"/>
      <c r="E1634" s="34"/>
      <c r="F1634" s="34"/>
      <c r="G1634" s="34"/>
      <c r="H1634" s="17">
        <v>46.581</v>
      </c>
    </row>
    <row r="1635" spans="1:8" ht="15" hidden="1" outlineLevel="1">
      <c r="A1635" s="34" t="s">
        <v>18</v>
      </c>
      <c r="B1635" s="34"/>
      <c r="C1635" s="34"/>
      <c r="D1635" s="34"/>
      <c r="E1635" s="34"/>
      <c r="F1635" s="34"/>
      <c r="G1635" s="34"/>
      <c r="H1635" s="17">
        <f>E1637+E1638+E1639+E1640+E1641</f>
        <v>315.68982185684837</v>
      </c>
    </row>
    <row r="1636" spans="1:8" ht="15" hidden="1" outlineLevel="1">
      <c r="A1636" s="34" t="s">
        <v>20</v>
      </c>
      <c r="B1636" s="34"/>
      <c r="C1636" s="14"/>
      <c r="D1636" s="14"/>
      <c r="E1636" s="14"/>
      <c r="F1636" s="14"/>
      <c r="G1636" s="14"/>
      <c r="H1636" s="19"/>
    </row>
    <row r="1637" spans="1:8" ht="15" hidden="1" outlineLevel="1">
      <c r="A1637" s="30" t="s">
        <v>21</v>
      </c>
      <c r="B1637" s="30"/>
      <c r="C1637" s="30"/>
      <c r="D1637" s="30"/>
      <c r="E1637" s="17">
        <v>21.610180456848347</v>
      </c>
      <c r="G1637" s="8"/>
      <c r="H1637" s="8"/>
    </row>
    <row r="1638" spans="1:8" ht="15" hidden="1" outlineLevel="1">
      <c r="A1638" s="30" t="s">
        <v>22</v>
      </c>
      <c r="B1638" s="30"/>
      <c r="C1638" s="30"/>
      <c r="D1638" s="30"/>
      <c r="E1638" s="21">
        <v>233.98395600000003</v>
      </c>
      <c r="G1638" s="8"/>
      <c r="H1638" s="8"/>
    </row>
    <row r="1639" spans="1:8" ht="15" hidden="1" outlineLevel="1">
      <c r="A1639" s="30" t="s">
        <v>23</v>
      </c>
      <c r="B1639" s="30"/>
      <c r="C1639" s="30"/>
      <c r="D1639" s="30"/>
      <c r="E1639" s="21">
        <v>60.095685399999965</v>
      </c>
      <c r="G1639" s="8"/>
      <c r="H1639" s="8"/>
    </row>
    <row r="1640" spans="1:8" ht="15" hidden="1" outlineLevel="1">
      <c r="A1640" s="30" t="s">
        <v>24</v>
      </c>
      <c r="B1640" s="30"/>
      <c r="C1640" s="30"/>
      <c r="D1640" s="30"/>
      <c r="E1640" s="22">
        <v>0</v>
      </c>
      <c r="G1640" s="8"/>
      <c r="H1640" s="8"/>
    </row>
    <row r="1641" spans="1:8" ht="15" hidden="1" outlineLevel="1">
      <c r="A1641" s="30" t="s">
        <v>25</v>
      </c>
      <c r="B1641" s="30"/>
      <c r="C1641" s="30"/>
      <c r="D1641" s="30"/>
      <c r="E1641" s="22">
        <v>0</v>
      </c>
      <c r="G1641" s="8"/>
      <c r="H1641" s="8"/>
    </row>
    <row r="1642" spans="1:8" ht="15" hidden="1" outlineLevel="1">
      <c r="A1642" s="31" t="s">
        <v>26</v>
      </c>
      <c r="B1642" s="31"/>
      <c r="C1642" s="31"/>
      <c r="D1642" s="31"/>
      <c r="E1642" s="31"/>
      <c r="F1642" s="31"/>
      <c r="G1642" s="31"/>
      <c r="H1642" s="17">
        <v>327.5395</v>
      </c>
    </row>
    <row r="1643" spans="1:8" ht="15" hidden="1" outlineLevel="1">
      <c r="A1643" s="31" t="s">
        <v>27</v>
      </c>
      <c r="B1643" s="31"/>
      <c r="C1643" s="31"/>
      <c r="D1643" s="31"/>
      <c r="E1643" s="31"/>
      <c r="F1643" s="31"/>
      <c r="G1643" s="31"/>
      <c r="H1643" s="21">
        <f>D1645+D1649</f>
        <v>8773.188999999995</v>
      </c>
    </row>
    <row r="1644" spans="1:8" ht="15" hidden="1" outlineLevel="1">
      <c r="A1644" s="31" t="s">
        <v>20</v>
      </c>
      <c r="B1644" s="31"/>
      <c r="C1644" s="14"/>
      <c r="D1644" s="14"/>
      <c r="E1644" s="14"/>
      <c r="F1644" s="14"/>
      <c r="G1644" s="14"/>
      <c r="H1644" s="23"/>
    </row>
    <row r="1645" spans="1:8" ht="15" hidden="1" outlineLevel="1">
      <c r="A1645" s="33" t="s">
        <v>28</v>
      </c>
      <c r="B1645" s="33"/>
      <c r="C1645" s="33"/>
      <c r="D1645" s="17">
        <f>D1646+D1647+D1648</f>
        <v>3.4579999999999997</v>
      </c>
      <c r="E1645" s="7"/>
      <c r="F1645" s="8"/>
      <c r="G1645" s="8"/>
      <c r="H1645" s="8"/>
    </row>
    <row r="1646" spans="1:8" ht="15" hidden="1" outlineLevel="1">
      <c r="A1646" s="32" t="s">
        <v>29</v>
      </c>
      <c r="B1646" s="32"/>
      <c r="C1646" s="32"/>
      <c r="D1646" s="17">
        <v>0.993</v>
      </c>
      <c r="E1646" s="7"/>
      <c r="F1646" s="8"/>
      <c r="G1646" s="8"/>
      <c r="H1646" s="8"/>
    </row>
    <row r="1647" spans="1:8" ht="15" hidden="1" outlineLevel="1">
      <c r="A1647" s="32" t="s">
        <v>30</v>
      </c>
      <c r="B1647" s="32"/>
      <c r="C1647" s="32"/>
      <c r="D1647" s="17">
        <v>1.553</v>
      </c>
      <c r="E1647" s="7"/>
      <c r="F1647" s="8"/>
      <c r="G1647" s="8"/>
      <c r="H1647" s="8"/>
    </row>
    <row r="1648" spans="1:8" ht="15" hidden="1" outlineLevel="1">
      <c r="A1648" s="32" t="s">
        <v>31</v>
      </c>
      <c r="B1648" s="32"/>
      <c r="C1648" s="32"/>
      <c r="D1648" s="17">
        <v>0.912</v>
      </c>
      <c r="E1648" s="7"/>
      <c r="F1648" s="8"/>
      <c r="G1648" s="8"/>
      <c r="H1648" s="8"/>
    </row>
    <row r="1649" spans="1:8" ht="15" hidden="1" outlineLevel="1">
      <c r="A1649" s="33" t="s">
        <v>32</v>
      </c>
      <c r="B1649" s="33"/>
      <c r="C1649" s="33"/>
      <c r="D1649" s="17">
        <f>D1650+D1651</f>
        <v>8769.730999999994</v>
      </c>
      <c r="E1649" s="7"/>
      <c r="F1649" s="8"/>
      <c r="G1649" s="8"/>
      <c r="H1649" s="8"/>
    </row>
    <row r="1650" spans="1:20" s="8" customFormat="1" ht="15" hidden="1" outlineLevel="1">
      <c r="A1650" s="32" t="s">
        <v>29</v>
      </c>
      <c r="B1650" s="32"/>
      <c r="C1650" s="32"/>
      <c r="D1650" s="17">
        <v>3084.865000000003</v>
      </c>
      <c r="E1650" s="7"/>
      <c r="I1650" s="7"/>
      <c r="N1650" s="7"/>
      <c r="O1650" s="7"/>
      <c r="P1650" s="7"/>
      <c r="Q1650" s="7"/>
      <c r="R1650" s="7"/>
      <c r="S1650" s="7"/>
      <c r="T1650" s="7"/>
    </row>
    <row r="1651" spans="1:20" s="8" customFormat="1" ht="15" hidden="1" outlineLevel="1">
      <c r="A1651" s="32" t="s">
        <v>31</v>
      </c>
      <c r="B1651" s="32"/>
      <c r="C1651" s="32"/>
      <c r="D1651" s="17">
        <v>5684.865999999992</v>
      </c>
      <c r="E1651" s="7"/>
      <c r="I1651" s="7"/>
      <c r="N1651" s="7"/>
      <c r="O1651" s="7"/>
      <c r="P1651" s="7"/>
      <c r="Q1651" s="7"/>
      <c r="R1651" s="7"/>
      <c r="S1651" s="7"/>
      <c r="T1651" s="7"/>
    </row>
    <row r="1652" spans="1:20" s="8" customFormat="1" ht="15" hidden="1" outlineLevel="1">
      <c r="A1652" s="31" t="s">
        <v>33</v>
      </c>
      <c r="B1652" s="31"/>
      <c r="C1652" s="31"/>
      <c r="D1652" s="31"/>
      <c r="E1652" s="31"/>
      <c r="F1652" s="31"/>
      <c r="G1652" s="31"/>
      <c r="H1652" s="17">
        <v>516804.11</v>
      </c>
      <c r="I1652" s="7"/>
      <c r="N1652" s="7"/>
      <c r="O1652" s="7"/>
      <c r="P1652" s="7"/>
      <c r="Q1652" s="7"/>
      <c r="R1652" s="7"/>
      <c r="S1652" s="7"/>
      <c r="T1652" s="7"/>
    </row>
    <row r="1653" spans="1:20" s="8" customFormat="1" ht="15" hidden="1" outlineLevel="1">
      <c r="A1653" s="31" t="s">
        <v>55</v>
      </c>
      <c r="B1653" s="31"/>
      <c r="C1653" s="31"/>
      <c r="D1653" s="31"/>
      <c r="E1653" s="31"/>
      <c r="F1653" s="31"/>
      <c r="G1653" s="31"/>
      <c r="H1653" s="17">
        <v>29166.389</v>
      </c>
      <c r="I1653" s="7"/>
      <c r="N1653" s="7"/>
      <c r="O1653" s="7"/>
      <c r="P1653" s="7"/>
      <c r="Q1653" s="7"/>
      <c r="R1653" s="7"/>
      <c r="S1653" s="7"/>
      <c r="T1653" s="7"/>
    </row>
    <row r="1654" spans="1:20" s="8" customFormat="1" ht="15" hidden="1" outlineLevel="1">
      <c r="A1654" s="31" t="s">
        <v>36</v>
      </c>
      <c r="B1654" s="31"/>
      <c r="C1654" s="31"/>
      <c r="D1654" s="31"/>
      <c r="E1654" s="31"/>
      <c r="F1654" s="31"/>
      <c r="G1654" s="31"/>
      <c r="H1654" s="17">
        <f>E1656+E1657+E1658+E1659+E1660</f>
        <v>163016.40699999998</v>
      </c>
      <c r="I1654" s="7"/>
      <c r="N1654" s="7"/>
      <c r="O1654" s="7"/>
      <c r="P1654" s="7"/>
      <c r="Q1654" s="7"/>
      <c r="R1654" s="7"/>
      <c r="S1654" s="7"/>
      <c r="T1654" s="7"/>
    </row>
    <row r="1655" spans="1:20" s="8" customFormat="1" ht="15" hidden="1" outlineLevel="1">
      <c r="A1655" s="31" t="s">
        <v>20</v>
      </c>
      <c r="B1655" s="31"/>
      <c r="C1655" s="14"/>
      <c r="D1655" s="14"/>
      <c r="E1655" s="14"/>
      <c r="F1655" s="14"/>
      <c r="G1655" s="14"/>
      <c r="H1655" s="23"/>
      <c r="I1655" s="7"/>
      <c r="N1655" s="7"/>
      <c r="O1655" s="7"/>
      <c r="P1655" s="7"/>
      <c r="Q1655" s="7"/>
      <c r="R1655" s="7"/>
      <c r="S1655" s="7"/>
      <c r="T1655" s="7"/>
    </row>
    <row r="1656" spans="1:20" s="8" customFormat="1" ht="15" hidden="1" outlineLevel="1">
      <c r="A1656" s="30" t="s">
        <v>37</v>
      </c>
      <c r="B1656" s="30"/>
      <c r="C1656" s="30"/>
      <c r="D1656" s="30"/>
      <c r="E1656" s="17">
        <v>8773.188999999995</v>
      </c>
      <c r="F1656" s="7"/>
      <c r="I1656" s="7"/>
      <c r="N1656" s="7"/>
      <c r="O1656" s="7"/>
      <c r="P1656" s="7"/>
      <c r="Q1656" s="7"/>
      <c r="R1656" s="7"/>
      <c r="S1656" s="7"/>
      <c r="T1656" s="7"/>
    </row>
    <row r="1657" spans="1:20" s="8" customFormat="1" ht="15" hidden="1" outlineLevel="1">
      <c r="A1657" s="30" t="s">
        <v>38</v>
      </c>
      <c r="B1657" s="30"/>
      <c r="C1657" s="30"/>
      <c r="D1657" s="30"/>
      <c r="E1657" s="21">
        <v>116842.60600000003</v>
      </c>
      <c r="F1657" s="7"/>
      <c r="I1657" s="7"/>
      <c r="N1657" s="7"/>
      <c r="O1657" s="7"/>
      <c r="P1657" s="7"/>
      <c r="Q1657" s="7"/>
      <c r="R1657" s="7"/>
      <c r="S1657" s="7"/>
      <c r="T1657" s="7"/>
    </row>
    <row r="1658" spans="1:20" s="8" customFormat="1" ht="15" hidden="1" outlineLevel="1">
      <c r="A1658" s="30" t="s">
        <v>39</v>
      </c>
      <c r="B1658" s="30"/>
      <c r="C1658" s="30"/>
      <c r="D1658" s="30"/>
      <c r="E1658" s="21">
        <v>37400.61199999996</v>
      </c>
      <c r="F1658" s="7"/>
      <c r="I1658" s="7"/>
      <c r="N1658" s="7"/>
      <c r="O1658" s="7"/>
      <c r="P1658" s="7"/>
      <c r="Q1658" s="7"/>
      <c r="R1658" s="7"/>
      <c r="S1658" s="7"/>
      <c r="T1658" s="7"/>
    </row>
    <row r="1659" spans="1:20" s="8" customFormat="1" ht="15" hidden="1" outlineLevel="1">
      <c r="A1659" s="30" t="s">
        <v>40</v>
      </c>
      <c r="B1659" s="30"/>
      <c r="C1659" s="30"/>
      <c r="D1659" s="30"/>
      <c r="E1659" s="22">
        <v>0</v>
      </c>
      <c r="F1659" s="7"/>
      <c r="I1659" s="7"/>
      <c r="N1659" s="7"/>
      <c r="O1659" s="7"/>
      <c r="P1659" s="7"/>
      <c r="Q1659" s="7"/>
      <c r="R1659" s="7"/>
      <c r="S1659" s="7"/>
      <c r="T1659" s="7"/>
    </row>
    <row r="1660" spans="1:20" s="8" customFormat="1" ht="15" hidden="1" outlineLevel="1">
      <c r="A1660" s="30" t="s">
        <v>41</v>
      </c>
      <c r="B1660" s="30"/>
      <c r="C1660" s="30"/>
      <c r="D1660" s="30"/>
      <c r="E1660" s="22">
        <v>0</v>
      </c>
      <c r="F1660" s="7"/>
      <c r="I1660" s="7"/>
      <c r="N1660" s="7"/>
      <c r="O1660" s="7"/>
      <c r="P1660" s="7"/>
      <c r="Q1660" s="7"/>
      <c r="R1660" s="7"/>
      <c r="S1660" s="7"/>
      <c r="T1660" s="7"/>
    </row>
    <row r="1661" spans="1:20" s="8" customFormat="1" ht="15" hidden="1" outlineLevel="1">
      <c r="A1661" s="31" t="s">
        <v>42</v>
      </c>
      <c r="B1661" s="31"/>
      <c r="C1661" s="31"/>
      <c r="D1661" s="31"/>
      <c r="E1661" s="31"/>
      <c r="F1661" s="31"/>
      <c r="G1661" s="31"/>
      <c r="H1661" s="17">
        <v>184241</v>
      </c>
      <c r="I1661" s="7"/>
      <c r="N1661" s="7"/>
      <c r="O1661" s="7"/>
      <c r="P1661" s="7"/>
      <c r="Q1661" s="7"/>
      <c r="R1661" s="7"/>
      <c r="S1661" s="7"/>
      <c r="T1661" s="7"/>
    </row>
    <row r="1662" spans="1:20" s="8" customFormat="1" ht="15" hidden="1" outlineLevel="1">
      <c r="A1662" s="31" t="s">
        <v>43</v>
      </c>
      <c r="B1662" s="31"/>
      <c r="C1662" s="31"/>
      <c r="D1662" s="31"/>
      <c r="E1662" s="31"/>
      <c r="F1662" s="31"/>
      <c r="G1662" s="31"/>
      <c r="H1662" s="12">
        <v>0</v>
      </c>
      <c r="I1662" s="7"/>
      <c r="N1662" s="7"/>
      <c r="O1662" s="7"/>
      <c r="P1662" s="7"/>
      <c r="Q1662" s="7"/>
      <c r="R1662" s="7"/>
      <c r="S1662" s="7"/>
      <c r="T1662" s="7"/>
    </row>
    <row r="1663" ht="15" hidden="1" outlineLevel="1"/>
    <row r="1664" spans="1:20" s="8" customFormat="1" ht="15" hidden="1" outlineLevel="1">
      <c r="A1664" s="36" t="s">
        <v>98</v>
      </c>
      <c r="B1664" s="36"/>
      <c r="C1664" s="36"/>
      <c r="D1664" s="36"/>
      <c r="E1664" s="36"/>
      <c r="F1664" s="36"/>
      <c r="G1664" s="36"/>
      <c r="H1664" s="36"/>
      <c r="I1664" s="7"/>
      <c r="N1664" s="7"/>
      <c r="O1664" s="7"/>
      <c r="P1664" s="7"/>
      <c r="Q1664" s="7"/>
      <c r="R1664" s="7"/>
      <c r="S1664" s="7"/>
      <c r="T1664" s="7"/>
    </row>
    <row r="1665" spans="1:20" s="8" customFormat="1" ht="15" hidden="1" outlineLevel="1">
      <c r="A1665" s="35" t="s">
        <v>11</v>
      </c>
      <c r="B1665" s="35"/>
      <c r="C1665" s="35"/>
      <c r="D1665" s="35"/>
      <c r="E1665" s="35"/>
      <c r="F1665" s="35"/>
      <c r="G1665" s="35"/>
      <c r="H1665" s="12">
        <f>ROUND(H1668+H1669*H1670+H1700,2)</f>
        <v>2325.09</v>
      </c>
      <c r="I1665" s="7"/>
      <c r="N1665" s="7"/>
      <c r="O1665" s="7"/>
      <c r="P1665" s="7"/>
      <c r="Q1665" s="7"/>
      <c r="R1665" s="7"/>
      <c r="S1665" s="7"/>
      <c r="T1665" s="7"/>
    </row>
    <row r="1666" spans="1:20" s="8" customFormat="1" ht="15" hidden="1" outlineLevel="1">
      <c r="A1666" s="7"/>
      <c r="B1666" s="7"/>
      <c r="C1666" s="13"/>
      <c r="D1666" s="13"/>
      <c r="E1666" s="13"/>
      <c r="F1666" s="7"/>
      <c r="G1666" s="4"/>
      <c r="H1666" s="7"/>
      <c r="I1666" s="7"/>
      <c r="N1666" s="7"/>
      <c r="O1666" s="7"/>
      <c r="P1666" s="7"/>
      <c r="Q1666" s="7"/>
      <c r="R1666" s="7"/>
      <c r="S1666" s="7"/>
      <c r="T1666" s="7"/>
    </row>
    <row r="1667" spans="1:20" s="8" customFormat="1" ht="15" hidden="1" outlineLevel="1">
      <c r="A1667" s="35" t="s">
        <v>12</v>
      </c>
      <c r="B1667" s="35"/>
      <c r="C1667" s="35"/>
      <c r="D1667" s="35"/>
      <c r="E1667" s="35"/>
      <c r="F1667" s="35"/>
      <c r="G1667" s="35"/>
      <c r="H1667" s="35"/>
      <c r="I1667" s="7"/>
      <c r="N1667" s="7"/>
      <c r="O1667" s="7"/>
      <c r="P1667" s="7"/>
      <c r="Q1667" s="7"/>
      <c r="R1667" s="7"/>
      <c r="S1667" s="7"/>
      <c r="T1667" s="7"/>
    </row>
    <row r="1668" spans="1:20" s="8" customFormat="1" ht="15" hidden="1" outlineLevel="1">
      <c r="A1668" s="34" t="s">
        <v>13</v>
      </c>
      <c r="B1668" s="34"/>
      <c r="C1668" s="34"/>
      <c r="D1668" s="34"/>
      <c r="E1668" s="34"/>
      <c r="F1668" s="34"/>
      <c r="G1668" s="34"/>
      <c r="H1668" s="12">
        <v>1152.25</v>
      </c>
      <c r="I1668" s="7"/>
      <c r="N1668" s="7"/>
      <c r="O1668" s="7"/>
      <c r="P1668" s="7"/>
      <c r="Q1668" s="7"/>
      <c r="R1668" s="7"/>
      <c r="S1668" s="7"/>
      <c r="T1668" s="7"/>
    </row>
    <row r="1669" spans="1:20" s="8" customFormat="1" ht="15" hidden="1" outlineLevel="1">
      <c r="A1669" s="34" t="s">
        <v>14</v>
      </c>
      <c r="B1669" s="34"/>
      <c r="C1669" s="34"/>
      <c r="D1669" s="34"/>
      <c r="E1669" s="34"/>
      <c r="F1669" s="34"/>
      <c r="G1669" s="34"/>
      <c r="H1669" s="12">
        <v>849280.98</v>
      </c>
      <c r="I1669" s="7"/>
      <c r="N1669" s="7"/>
      <c r="O1669" s="7"/>
      <c r="P1669" s="7"/>
      <c r="Q1669" s="7"/>
      <c r="R1669" s="7"/>
      <c r="S1669" s="7"/>
      <c r="T1669" s="7"/>
    </row>
    <row r="1670" spans="1:20" s="8" customFormat="1" ht="15" hidden="1" outlineLevel="1">
      <c r="A1670" s="34" t="s">
        <v>15</v>
      </c>
      <c r="B1670" s="34"/>
      <c r="C1670" s="34"/>
      <c r="D1670" s="34"/>
      <c r="E1670" s="34"/>
      <c r="F1670" s="34"/>
      <c r="G1670" s="34"/>
      <c r="H1670" s="15">
        <f>(H1671+H1672-(H1673+H1680))/(H1690+H1691-(H1692+H1699))</f>
        <v>0.0013809790908754236</v>
      </c>
      <c r="I1670" s="7"/>
      <c r="K1670" s="20"/>
      <c r="L1670" s="20"/>
      <c r="N1670" s="7"/>
      <c r="O1670" s="7"/>
      <c r="P1670" s="7"/>
      <c r="Q1670" s="7"/>
      <c r="R1670" s="7"/>
      <c r="S1670" s="7"/>
      <c r="T1670" s="7"/>
    </row>
    <row r="1671" spans="1:20" s="8" customFormat="1" ht="15" hidden="1" outlineLevel="1">
      <c r="A1671" s="34" t="s">
        <v>16</v>
      </c>
      <c r="B1671" s="34"/>
      <c r="C1671" s="34"/>
      <c r="D1671" s="34"/>
      <c r="E1671" s="34"/>
      <c r="F1671" s="34"/>
      <c r="G1671" s="34"/>
      <c r="H1671" s="17">
        <v>827.556</v>
      </c>
      <c r="I1671" s="7"/>
      <c r="K1671" s="20"/>
      <c r="L1671" s="20"/>
      <c r="N1671" s="7"/>
      <c r="O1671" s="7"/>
      <c r="P1671" s="7"/>
      <c r="Q1671" s="7"/>
      <c r="R1671" s="7"/>
      <c r="S1671" s="7"/>
      <c r="T1671" s="7"/>
    </row>
    <row r="1672" spans="1:20" s="8" customFormat="1" ht="15" hidden="1" outlineLevel="1">
      <c r="A1672" s="34" t="s">
        <v>17</v>
      </c>
      <c r="B1672" s="34"/>
      <c r="C1672" s="34"/>
      <c r="D1672" s="34"/>
      <c r="E1672" s="34"/>
      <c r="F1672" s="34"/>
      <c r="G1672" s="34"/>
      <c r="H1672" s="17">
        <v>38.224999999999994</v>
      </c>
      <c r="I1672" s="7"/>
      <c r="N1672" s="7"/>
      <c r="O1672" s="7"/>
      <c r="P1672" s="7"/>
      <c r="Q1672" s="7"/>
      <c r="R1672" s="7"/>
      <c r="S1672" s="7"/>
      <c r="T1672" s="7"/>
    </row>
    <row r="1673" spans="1:20" s="8" customFormat="1" ht="15" hidden="1" outlineLevel="1">
      <c r="A1673" s="34" t="s">
        <v>18</v>
      </c>
      <c r="B1673" s="34"/>
      <c r="C1673" s="34"/>
      <c r="D1673" s="34"/>
      <c r="E1673" s="34"/>
      <c r="F1673" s="34"/>
      <c r="G1673" s="34"/>
      <c r="H1673" s="17">
        <f>E1675+E1676+E1677+E1678+E1679</f>
        <v>279.00639445753285</v>
      </c>
      <c r="I1673" s="7"/>
      <c r="N1673" s="7"/>
      <c r="O1673" s="7"/>
      <c r="P1673" s="7"/>
      <c r="Q1673" s="7"/>
      <c r="R1673" s="7"/>
      <c r="S1673" s="7"/>
      <c r="T1673" s="7"/>
    </row>
    <row r="1674" spans="1:20" s="8" customFormat="1" ht="15" hidden="1" outlineLevel="1">
      <c r="A1674" s="34" t="s">
        <v>20</v>
      </c>
      <c r="B1674" s="34"/>
      <c r="C1674" s="14"/>
      <c r="D1674" s="14"/>
      <c r="E1674" s="14"/>
      <c r="F1674" s="14"/>
      <c r="G1674" s="14"/>
      <c r="H1674" s="19"/>
      <c r="I1674" s="7"/>
      <c r="N1674" s="7"/>
      <c r="O1674" s="7"/>
      <c r="P1674" s="7"/>
      <c r="Q1674" s="7"/>
      <c r="R1674" s="7"/>
      <c r="S1674" s="7"/>
      <c r="T1674" s="7"/>
    </row>
    <row r="1675" spans="1:20" s="8" customFormat="1" ht="15" hidden="1" outlineLevel="1">
      <c r="A1675" s="30" t="s">
        <v>21</v>
      </c>
      <c r="B1675" s="30"/>
      <c r="C1675" s="30"/>
      <c r="D1675" s="30"/>
      <c r="E1675" s="17">
        <v>17.842792857532935</v>
      </c>
      <c r="F1675" s="7"/>
      <c r="I1675" s="7"/>
      <c r="N1675" s="7"/>
      <c r="O1675" s="7"/>
      <c r="P1675" s="7"/>
      <c r="Q1675" s="7"/>
      <c r="R1675" s="7"/>
      <c r="S1675" s="7"/>
      <c r="T1675" s="7"/>
    </row>
    <row r="1676" spans="1:20" s="8" customFormat="1" ht="15" hidden="1" outlineLevel="1">
      <c r="A1676" s="30" t="s">
        <v>22</v>
      </c>
      <c r="B1676" s="30"/>
      <c r="C1676" s="30"/>
      <c r="D1676" s="30"/>
      <c r="E1676" s="21">
        <v>205.99914229999985</v>
      </c>
      <c r="F1676" s="7"/>
      <c r="I1676" s="7"/>
      <c r="N1676" s="7"/>
      <c r="O1676" s="7"/>
      <c r="P1676" s="7"/>
      <c r="Q1676" s="7"/>
      <c r="R1676" s="7"/>
      <c r="S1676" s="7"/>
      <c r="T1676" s="7"/>
    </row>
    <row r="1677" spans="1:20" s="8" customFormat="1" ht="15" hidden="1" outlineLevel="1">
      <c r="A1677" s="30" t="s">
        <v>23</v>
      </c>
      <c r="B1677" s="30"/>
      <c r="C1677" s="30"/>
      <c r="D1677" s="30"/>
      <c r="E1677" s="21">
        <v>55.16445930000005</v>
      </c>
      <c r="F1677" s="7"/>
      <c r="I1677" s="7"/>
      <c r="N1677" s="7"/>
      <c r="O1677" s="7"/>
      <c r="P1677" s="7"/>
      <c r="Q1677" s="7"/>
      <c r="R1677" s="7"/>
      <c r="S1677" s="7"/>
      <c r="T1677" s="7"/>
    </row>
    <row r="1678" spans="1:20" s="8" customFormat="1" ht="15" hidden="1" outlineLevel="1">
      <c r="A1678" s="30" t="s">
        <v>24</v>
      </c>
      <c r="B1678" s="30"/>
      <c r="C1678" s="30"/>
      <c r="D1678" s="30"/>
      <c r="E1678" s="22">
        <v>0</v>
      </c>
      <c r="F1678" s="7"/>
      <c r="I1678" s="7"/>
      <c r="N1678" s="7"/>
      <c r="O1678" s="7"/>
      <c r="P1678" s="7"/>
      <c r="Q1678" s="7"/>
      <c r="R1678" s="7"/>
      <c r="S1678" s="7"/>
      <c r="T1678" s="7"/>
    </row>
    <row r="1679" spans="1:20" s="8" customFormat="1" ht="15" hidden="1" outlineLevel="1">
      <c r="A1679" s="30" t="s">
        <v>25</v>
      </c>
      <c r="B1679" s="30"/>
      <c r="C1679" s="30"/>
      <c r="D1679" s="30"/>
      <c r="E1679" s="22">
        <v>0</v>
      </c>
      <c r="F1679" s="7"/>
      <c r="I1679" s="7"/>
      <c r="N1679" s="7"/>
      <c r="O1679" s="7"/>
      <c r="P1679" s="7"/>
      <c r="Q1679" s="7"/>
      <c r="R1679" s="7"/>
      <c r="S1679" s="7"/>
      <c r="T1679" s="7"/>
    </row>
    <row r="1680" spans="1:20" s="8" customFormat="1" ht="15" hidden="1" outlineLevel="1">
      <c r="A1680" s="31" t="s">
        <v>26</v>
      </c>
      <c r="B1680" s="31"/>
      <c r="C1680" s="31"/>
      <c r="D1680" s="31"/>
      <c r="E1680" s="31"/>
      <c r="F1680" s="31"/>
      <c r="G1680" s="31"/>
      <c r="H1680" s="17">
        <v>292.1068</v>
      </c>
      <c r="I1680" s="7"/>
      <c r="N1680" s="7"/>
      <c r="O1680" s="7"/>
      <c r="P1680" s="7"/>
      <c r="Q1680" s="7"/>
      <c r="R1680" s="7"/>
      <c r="S1680" s="7"/>
      <c r="T1680" s="7"/>
    </row>
    <row r="1681" spans="1:20" s="8" customFormat="1" ht="15" hidden="1" outlineLevel="1">
      <c r="A1681" s="31" t="s">
        <v>27</v>
      </c>
      <c r="B1681" s="31"/>
      <c r="C1681" s="31"/>
      <c r="D1681" s="31"/>
      <c r="E1681" s="31"/>
      <c r="F1681" s="31"/>
      <c r="G1681" s="31"/>
      <c r="H1681" s="21">
        <f>D1683+D1687</f>
        <v>7727.529000000003</v>
      </c>
      <c r="I1681" s="7"/>
      <c r="N1681" s="7"/>
      <c r="O1681" s="7"/>
      <c r="P1681" s="7"/>
      <c r="Q1681" s="7"/>
      <c r="R1681" s="7"/>
      <c r="S1681" s="7"/>
      <c r="T1681" s="7"/>
    </row>
    <row r="1682" spans="1:8" ht="15" hidden="1" outlineLevel="1">
      <c r="A1682" s="31" t="s">
        <v>20</v>
      </c>
      <c r="B1682" s="31"/>
      <c r="C1682" s="14"/>
      <c r="D1682" s="14"/>
      <c r="E1682" s="14"/>
      <c r="F1682" s="14"/>
      <c r="G1682" s="14"/>
      <c r="H1682" s="23"/>
    </row>
    <row r="1683" spans="1:8" ht="15" hidden="1" outlineLevel="1">
      <c r="A1683" s="33" t="s">
        <v>28</v>
      </c>
      <c r="B1683" s="33"/>
      <c r="C1683" s="33"/>
      <c r="D1683" s="17">
        <f>D1684+D1685+D1686</f>
        <v>3.044</v>
      </c>
      <c r="E1683" s="7"/>
      <c r="F1683" s="8"/>
      <c r="G1683" s="8"/>
      <c r="H1683" s="8"/>
    </row>
    <row r="1684" spans="1:8" ht="15" hidden="1" outlineLevel="1">
      <c r="A1684" s="32" t="s">
        <v>29</v>
      </c>
      <c r="B1684" s="32"/>
      <c r="C1684" s="32"/>
      <c r="D1684" s="17">
        <v>0.868</v>
      </c>
      <c r="E1684" s="7"/>
      <c r="F1684" s="8"/>
      <c r="G1684" s="8"/>
      <c r="H1684" s="8"/>
    </row>
    <row r="1685" spans="1:8" ht="15" hidden="1" outlineLevel="1">
      <c r="A1685" s="32" t="s">
        <v>30</v>
      </c>
      <c r="B1685" s="32"/>
      <c r="C1685" s="32"/>
      <c r="D1685" s="17">
        <v>1.377</v>
      </c>
      <c r="E1685" s="7"/>
      <c r="F1685" s="8"/>
      <c r="G1685" s="8"/>
      <c r="H1685" s="8"/>
    </row>
    <row r="1686" spans="1:8" ht="15" hidden="1" outlineLevel="1">
      <c r="A1686" s="32" t="s">
        <v>31</v>
      </c>
      <c r="B1686" s="32"/>
      <c r="C1686" s="32"/>
      <c r="D1686" s="17">
        <v>0.799</v>
      </c>
      <c r="E1686" s="7"/>
      <c r="F1686" s="8"/>
      <c r="G1686" s="8"/>
      <c r="H1686" s="8"/>
    </row>
    <row r="1687" spans="1:8" ht="15" hidden="1" outlineLevel="1">
      <c r="A1687" s="33" t="s">
        <v>32</v>
      </c>
      <c r="B1687" s="33"/>
      <c r="C1687" s="33"/>
      <c r="D1687" s="17">
        <f>D1688+D1689</f>
        <v>7724.485000000003</v>
      </c>
      <c r="E1687" s="7"/>
      <c r="F1687" s="8"/>
      <c r="G1687" s="8"/>
      <c r="H1687" s="8"/>
    </row>
    <row r="1688" spans="1:8" ht="15" hidden="1" outlineLevel="1">
      <c r="A1688" s="32" t="s">
        <v>29</v>
      </c>
      <c r="B1688" s="32"/>
      <c r="C1688" s="32"/>
      <c r="D1688" s="17">
        <v>3013.0340000000015</v>
      </c>
      <c r="E1688" s="7"/>
      <c r="F1688" s="8"/>
      <c r="G1688" s="8"/>
      <c r="H1688" s="8"/>
    </row>
    <row r="1689" spans="1:8" ht="15" hidden="1" outlineLevel="1">
      <c r="A1689" s="32" t="s">
        <v>31</v>
      </c>
      <c r="B1689" s="32"/>
      <c r="C1689" s="32"/>
      <c r="D1689" s="17">
        <v>4711.451000000002</v>
      </c>
      <c r="E1689" s="7"/>
      <c r="F1689" s="8"/>
      <c r="G1689" s="8"/>
      <c r="H1689" s="8"/>
    </row>
    <row r="1690" spans="1:8" ht="15" hidden="1" outlineLevel="1">
      <c r="A1690" s="31" t="s">
        <v>33</v>
      </c>
      <c r="B1690" s="31"/>
      <c r="C1690" s="31"/>
      <c r="D1690" s="31"/>
      <c r="E1690" s="31"/>
      <c r="F1690" s="31"/>
      <c r="G1690" s="31"/>
      <c r="H1690" s="17">
        <v>518685.542</v>
      </c>
    </row>
    <row r="1691" spans="1:8" ht="15" hidden="1" outlineLevel="1">
      <c r="A1691" s="31" t="s">
        <v>55</v>
      </c>
      <c r="B1691" s="31"/>
      <c r="C1691" s="31"/>
      <c r="D1691" s="31"/>
      <c r="E1691" s="31"/>
      <c r="F1691" s="31"/>
      <c r="G1691" s="31"/>
      <c r="H1691" s="17">
        <v>26391.217</v>
      </c>
    </row>
    <row r="1692" spans="1:8" ht="15" hidden="1" outlineLevel="1">
      <c r="A1692" s="31" t="s">
        <v>36</v>
      </c>
      <c r="B1692" s="31"/>
      <c r="C1692" s="31"/>
      <c r="D1692" s="31"/>
      <c r="E1692" s="31"/>
      <c r="F1692" s="31"/>
      <c r="G1692" s="31"/>
      <c r="H1692" s="17">
        <f>E1694+E1695+E1696+E1697+E1698</f>
        <v>167390.65099999993</v>
      </c>
    </row>
    <row r="1693" spans="1:8" ht="15" hidden="1" outlineLevel="1">
      <c r="A1693" s="31" t="s">
        <v>20</v>
      </c>
      <c r="B1693" s="31"/>
      <c r="C1693" s="14"/>
      <c r="D1693" s="14"/>
      <c r="E1693" s="14"/>
      <c r="F1693" s="14"/>
      <c r="G1693" s="14"/>
      <c r="H1693" s="23"/>
    </row>
    <row r="1694" spans="1:8" ht="15" hidden="1" outlineLevel="1">
      <c r="A1694" s="30" t="s">
        <v>37</v>
      </c>
      <c r="B1694" s="30"/>
      <c r="C1694" s="30"/>
      <c r="D1694" s="30"/>
      <c r="E1694" s="17">
        <v>7727.529000000003</v>
      </c>
      <c r="G1694" s="8"/>
      <c r="H1694" s="8"/>
    </row>
    <row r="1695" spans="1:8" ht="15" hidden="1" outlineLevel="1">
      <c r="A1695" s="30" t="s">
        <v>38</v>
      </c>
      <c r="B1695" s="30"/>
      <c r="C1695" s="30"/>
      <c r="D1695" s="30"/>
      <c r="E1695" s="21">
        <v>121004.90499999996</v>
      </c>
      <c r="G1695" s="8"/>
      <c r="H1695" s="8"/>
    </row>
    <row r="1696" spans="1:8" ht="15" hidden="1" outlineLevel="1">
      <c r="A1696" s="30" t="s">
        <v>39</v>
      </c>
      <c r="B1696" s="30"/>
      <c r="C1696" s="30"/>
      <c r="D1696" s="30"/>
      <c r="E1696" s="21">
        <v>38658.21699999997</v>
      </c>
      <c r="G1696" s="8"/>
      <c r="H1696" s="8"/>
    </row>
    <row r="1697" spans="1:8" ht="15" hidden="1" outlineLevel="1">
      <c r="A1697" s="30" t="s">
        <v>40</v>
      </c>
      <c r="B1697" s="30"/>
      <c r="C1697" s="30"/>
      <c r="D1697" s="30"/>
      <c r="E1697" s="22">
        <v>0</v>
      </c>
      <c r="G1697" s="8"/>
      <c r="H1697" s="8"/>
    </row>
    <row r="1698" spans="1:20" s="8" customFormat="1" ht="15" hidden="1" outlineLevel="1">
      <c r="A1698" s="30" t="s">
        <v>41</v>
      </c>
      <c r="B1698" s="30"/>
      <c r="C1698" s="30"/>
      <c r="D1698" s="30"/>
      <c r="E1698" s="22">
        <v>0</v>
      </c>
      <c r="F1698" s="7"/>
      <c r="I1698" s="7"/>
      <c r="N1698" s="7"/>
      <c r="O1698" s="7"/>
      <c r="P1698" s="7"/>
      <c r="Q1698" s="7"/>
      <c r="R1698" s="7"/>
      <c r="S1698" s="7"/>
      <c r="T1698" s="7"/>
    </row>
    <row r="1699" spans="1:20" s="8" customFormat="1" ht="15" hidden="1" outlineLevel="1">
      <c r="A1699" s="31" t="s">
        <v>42</v>
      </c>
      <c r="B1699" s="31"/>
      <c r="C1699" s="31"/>
      <c r="D1699" s="31"/>
      <c r="E1699" s="31"/>
      <c r="F1699" s="31"/>
      <c r="G1699" s="31"/>
      <c r="H1699" s="17">
        <v>164310.1</v>
      </c>
      <c r="I1699" s="7"/>
      <c r="N1699" s="7"/>
      <c r="O1699" s="7"/>
      <c r="P1699" s="7"/>
      <c r="Q1699" s="7"/>
      <c r="R1699" s="7"/>
      <c r="S1699" s="7"/>
      <c r="T1699" s="7"/>
    </row>
    <row r="1700" spans="1:20" s="8" customFormat="1" ht="15" hidden="1" outlineLevel="1">
      <c r="A1700" s="31" t="s">
        <v>43</v>
      </c>
      <c r="B1700" s="31"/>
      <c r="C1700" s="31"/>
      <c r="D1700" s="31"/>
      <c r="E1700" s="31"/>
      <c r="F1700" s="31"/>
      <c r="G1700" s="31"/>
      <c r="H1700" s="12">
        <v>0</v>
      </c>
      <c r="I1700" s="7"/>
      <c r="N1700" s="7"/>
      <c r="O1700" s="7"/>
      <c r="P1700" s="7"/>
      <c r="Q1700" s="7"/>
      <c r="R1700" s="7"/>
      <c r="S1700" s="7"/>
      <c r="T1700" s="7"/>
    </row>
    <row r="1701" ht="15" hidden="1" outlineLevel="1"/>
    <row r="1702" spans="1:20" s="8" customFormat="1" ht="15" hidden="1" outlineLevel="1">
      <c r="A1702" s="36" t="s">
        <v>99</v>
      </c>
      <c r="B1702" s="36"/>
      <c r="C1702" s="36"/>
      <c r="D1702" s="36"/>
      <c r="E1702" s="36"/>
      <c r="F1702" s="36"/>
      <c r="G1702" s="36"/>
      <c r="H1702" s="36"/>
      <c r="I1702" s="7"/>
      <c r="N1702" s="7"/>
      <c r="O1702" s="7"/>
      <c r="P1702" s="7"/>
      <c r="Q1702" s="7"/>
      <c r="R1702" s="7"/>
      <c r="S1702" s="7"/>
      <c r="T1702" s="7"/>
    </row>
    <row r="1703" spans="1:20" s="8" customFormat="1" ht="15" hidden="1" outlineLevel="1">
      <c r="A1703" s="35" t="s">
        <v>11</v>
      </c>
      <c r="B1703" s="35"/>
      <c r="C1703" s="35"/>
      <c r="D1703" s="35"/>
      <c r="E1703" s="35"/>
      <c r="F1703" s="35"/>
      <c r="G1703" s="35"/>
      <c r="H1703" s="12">
        <f>ROUND(H1706+H1707*H1708+H1738,2)</f>
        <v>2396.37</v>
      </c>
      <c r="I1703" s="7"/>
      <c r="N1703" s="7"/>
      <c r="O1703" s="7"/>
      <c r="P1703" s="7"/>
      <c r="Q1703" s="7"/>
      <c r="R1703" s="7"/>
      <c r="S1703" s="7"/>
      <c r="T1703" s="7"/>
    </row>
    <row r="1704" spans="1:20" s="8" customFormat="1" ht="15" hidden="1" outlineLevel="1">
      <c r="A1704" s="7"/>
      <c r="B1704" s="7"/>
      <c r="C1704" s="13"/>
      <c r="D1704" s="13"/>
      <c r="E1704" s="13"/>
      <c r="F1704" s="7"/>
      <c r="G1704" s="4"/>
      <c r="H1704" s="7"/>
      <c r="I1704" s="7"/>
      <c r="N1704" s="7"/>
      <c r="O1704" s="7"/>
      <c r="P1704" s="7"/>
      <c r="Q1704" s="7"/>
      <c r="R1704" s="7"/>
      <c r="S1704" s="7"/>
      <c r="T1704" s="7"/>
    </row>
    <row r="1705" spans="1:20" s="8" customFormat="1" ht="15" hidden="1" outlineLevel="1">
      <c r="A1705" s="35" t="s">
        <v>12</v>
      </c>
      <c r="B1705" s="35"/>
      <c r="C1705" s="35"/>
      <c r="D1705" s="35"/>
      <c r="E1705" s="35"/>
      <c r="F1705" s="35"/>
      <c r="G1705" s="35"/>
      <c r="H1705" s="35"/>
      <c r="I1705" s="7"/>
      <c r="N1705" s="7"/>
      <c r="O1705" s="7"/>
      <c r="P1705" s="7"/>
      <c r="Q1705" s="7"/>
      <c r="R1705" s="7"/>
      <c r="S1705" s="7"/>
      <c r="T1705" s="7"/>
    </row>
    <row r="1706" spans="1:20" s="8" customFormat="1" ht="15" hidden="1" outlineLevel="1">
      <c r="A1706" s="34" t="s">
        <v>13</v>
      </c>
      <c r="B1706" s="34"/>
      <c r="C1706" s="34"/>
      <c r="D1706" s="34"/>
      <c r="E1706" s="34"/>
      <c r="F1706" s="34"/>
      <c r="G1706" s="34"/>
      <c r="H1706" s="12">
        <v>1061.05</v>
      </c>
      <c r="I1706" s="7"/>
      <c r="N1706" s="7"/>
      <c r="O1706" s="7"/>
      <c r="P1706" s="7"/>
      <c r="Q1706" s="7"/>
      <c r="R1706" s="7"/>
      <c r="S1706" s="7"/>
      <c r="T1706" s="7"/>
    </row>
    <row r="1707" spans="1:20" s="8" customFormat="1" ht="15" hidden="1" outlineLevel="1">
      <c r="A1707" s="34" t="s">
        <v>14</v>
      </c>
      <c r="B1707" s="34"/>
      <c r="C1707" s="34"/>
      <c r="D1707" s="34"/>
      <c r="E1707" s="34"/>
      <c r="F1707" s="34"/>
      <c r="G1707" s="34"/>
      <c r="H1707" s="12">
        <v>916307.46</v>
      </c>
      <c r="I1707" s="7"/>
      <c r="N1707" s="7"/>
      <c r="O1707" s="7"/>
      <c r="P1707" s="7"/>
      <c r="Q1707" s="7"/>
      <c r="R1707" s="7"/>
      <c r="S1707" s="7"/>
      <c r="T1707" s="7"/>
    </row>
    <row r="1708" spans="1:20" s="8" customFormat="1" ht="15" hidden="1" outlineLevel="1">
      <c r="A1708" s="34" t="s">
        <v>15</v>
      </c>
      <c r="B1708" s="34"/>
      <c r="C1708" s="34"/>
      <c r="D1708" s="34"/>
      <c r="E1708" s="34"/>
      <c r="F1708" s="34"/>
      <c r="G1708" s="34"/>
      <c r="H1708" s="15">
        <f>(H1709+H1710-(H1711+H1718))/(H1728+H1729-(H1730+H1737))</f>
        <v>0.001457281615877964</v>
      </c>
      <c r="I1708" s="7"/>
      <c r="K1708" s="20"/>
      <c r="L1708" s="20"/>
      <c r="N1708" s="7"/>
      <c r="O1708" s="7"/>
      <c r="P1708" s="7"/>
      <c r="Q1708" s="7"/>
      <c r="R1708" s="7"/>
      <c r="S1708" s="7"/>
      <c r="T1708" s="7"/>
    </row>
    <row r="1709" spans="1:20" s="8" customFormat="1" ht="15" hidden="1" outlineLevel="1">
      <c r="A1709" s="34" t="s">
        <v>16</v>
      </c>
      <c r="B1709" s="34"/>
      <c r="C1709" s="34"/>
      <c r="D1709" s="34"/>
      <c r="E1709" s="34"/>
      <c r="F1709" s="34"/>
      <c r="G1709" s="34"/>
      <c r="H1709" s="17">
        <v>728.098</v>
      </c>
      <c r="I1709" s="7"/>
      <c r="K1709" s="20"/>
      <c r="L1709" s="20"/>
      <c r="N1709" s="7"/>
      <c r="O1709" s="7"/>
      <c r="P1709" s="7"/>
      <c r="Q1709" s="7"/>
      <c r="R1709" s="7"/>
      <c r="S1709" s="7"/>
      <c r="T1709" s="7"/>
    </row>
    <row r="1710" spans="1:20" s="8" customFormat="1" ht="15" hidden="1" outlineLevel="1">
      <c r="A1710" s="34" t="s">
        <v>17</v>
      </c>
      <c r="B1710" s="34"/>
      <c r="C1710" s="34"/>
      <c r="D1710" s="34"/>
      <c r="E1710" s="34"/>
      <c r="F1710" s="34"/>
      <c r="G1710" s="34"/>
      <c r="H1710" s="17">
        <v>26.42</v>
      </c>
      <c r="I1710" s="7"/>
      <c r="N1710" s="7"/>
      <c r="O1710" s="7"/>
      <c r="P1710" s="7"/>
      <c r="Q1710" s="7"/>
      <c r="R1710" s="7"/>
      <c r="S1710" s="7"/>
      <c r="T1710" s="7"/>
    </row>
    <row r="1711" spans="1:20" s="8" customFormat="1" ht="15" hidden="1" outlineLevel="1">
      <c r="A1711" s="34" t="s">
        <v>18</v>
      </c>
      <c r="B1711" s="34"/>
      <c r="C1711" s="34"/>
      <c r="D1711" s="34"/>
      <c r="E1711" s="34"/>
      <c r="F1711" s="34"/>
      <c r="G1711" s="34"/>
      <c r="H1711" s="17">
        <f>E1713+E1714+E1715+E1716+E1717</f>
        <v>248.8747247898631</v>
      </c>
      <c r="I1711" s="7"/>
      <c r="N1711" s="7"/>
      <c r="O1711" s="7"/>
      <c r="P1711" s="7"/>
      <c r="Q1711" s="7"/>
      <c r="R1711" s="7"/>
      <c r="S1711" s="7"/>
      <c r="T1711" s="7"/>
    </row>
    <row r="1712" spans="1:20" s="8" customFormat="1" ht="15" hidden="1" outlineLevel="1">
      <c r="A1712" s="34" t="s">
        <v>20</v>
      </c>
      <c r="B1712" s="34"/>
      <c r="C1712" s="14"/>
      <c r="D1712" s="14"/>
      <c r="E1712" s="14"/>
      <c r="F1712" s="14"/>
      <c r="G1712" s="14"/>
      <c r="H1712" s="19"/>
      <c r="I1712" s="7"/>
      <c r="N1712" s="7"/>
      <c r="O1712" s="7"/>
      <c r="P1712" s="7"/>
      <c r="Q1712" s="7"/>
      <c r="R1712" s="7"/>
      <c r="S1712" s="7"/>
      <c r="T1712" s="7"/>
    </row>
    <row r="1713" spans="1:20" s="8" customFormat="1" ht="15" hidden="1" outlineLevel="1">
      <c r="A1713" s="30" t="s">
        <v>21</v>
      </c>
      <c r="B1713" s="30"/>
      <c r="C1713" s="30"/>
      <c r="D1713" s="30"/>
      <c r="E1713" s="17">
        <v>14.105506989863356</v>
      </c>
      <c r="F1713" s="7"/>
      <c r="I1713" s="7"/>
      <c r="N1713" s="7"/>
      <c r="O1713" s="7"/>
      <c r="P1713" s="7"/>
      <c r="Q1713" s="7"/>
      <c r="R1713" s="7"/>
      <c r="S1713" s="7"/>
      <c r="T1713" s="7"/>
    </row>
    <row r="1714" spans="1:8" ht="15" hidden="1" outlineLevel="1">
      <c r="A1714" s="30" t="s">
        <v>22</v>
      </c>
      <c r="B1714" s="30"/>
      <c r="C1714" s="30"/>
      <c r="D1714" s="30"/>
      <c r="E1714" s="21">
        <v>183.98476609999977</v>
      </c>
      <c r="G1714" s="8"/>
      <c r="H1714" s="8"/>
    </row>
    <row r="1715" spans="1:8" ht="15" hidden="1" outlineLevel="1">
      <c r="A1715" s="30" t="s">
        <v>23</v>
      </c>
      <c r="B1715" s="30"/>
      <c r="C1715" s="30"/>
      <c r="D1715" s="30"/>
      <c r="E1715" s="21">
        <v>50.78445169999997</v>
      </c>
      <c r="G1715" s="8"/>
      <c r="H1715" s="8"/>
    </row>
    <row r="1716" spans="1:8" ht="15" hidden="1" outlineLevel="1">
      <c r="A1716" s="30" t="s">
        <v>24</v>
      </c>
      <c r="B1716" s="30"/>
      <c r="C1716" s="30"/>
      <c r="D1716" s="30"/>
      <c r="E1716" s="22">
        <v>0</v>
      </c>
      <c r="G1716" s="8"/>
      <c r="H1716" s="8"/>
    </row>
    <row r="1717" spans="1:8" ht="15" hidden="1" outlineLevel="1">
      <c r="A1717" s="30" t="s">
        <v>25</v>
      </c>
      <c r="B1717" s="30"/>
      <c r="C1717" s="30"/>
      <c r="D1717" s="30"/>
      <c r="E1717" s="22">
        <v>0</v>
      </c>
      <c r="G1717" s="8"/>
      <c r="H1717" s="8"/>
    </row>
    <row r="1718" spans="1:8" ht="15" hidden="1" outlineLevel="1">
      <c r="A1718" s="31" t="s">
        <v>26</v>
      </c>
      <c r="B1718" s="31"/>
      <c r="C1718" s="31"/>
      <c r="D1718" s="31"/>
      <c r="E1718" s="31"/>
      <c r="F1718" s="31"/>
      <c r="G1718" s="31"/>
      <c r="H1718" s="17">
        <v>285.5045</v>
      </c>
    </row>
    <row r="1719" spans="1:8" ht="15" hidden="1" outlineLevel="1">
      <c r="A1719" s="31" t="s">
        <v>27</v>
      </c>
      <c r="B1719" s="31"/>
      <c r="C1719" s="31"/>
      <c r="D1719" s="31"/>
      <c r="E1719" s="31"/>
      <c r="F1719" s="31"/>
      <c r="G1719" s="31"/>
      <c r="H1719" s="21">
        <f>D1721+D1725</f>
        <v>6345.283000000005</v>
      </c>
    </row>
    <row r="1720" spans="1:8" ht="15" hidden="1" outlineLevel="1">
      <c r="A1720" s="31" t="s">
        <v>20</v>
      </c>
      <c r="B1720" s="31"/>
      <c r="C1720" s="14"/>
      <c r="D1720" s="14"/>
      <c r="E1720" s="14"/>
      <c r="F1720" s="14"/>
      <c r="G1720" s="14"/>
      <c r="H1720" s="23"/>
    </row>
    <row r="1721" spans="1:8" ht="15" hidden="1" outlineLevel="1">
      <c r="A1721" s="33" t="s">
        <v>28</v>
      </c>
      <c r="B1721" s="33"/>
      <c r="C1721" s="33"/>
      <c r="D1721" s="17">
        <f>D1722+D1723+D1724</f>
        <v>2.652</v>
      </c>
      <c r="E1721" s="7"/>
      <c r="F1721" s="8"/>
      <c r="G1721" s="8"/>
      <c r="H1721" s="8"/>
    </row>
    <row r="1722" spans="1:8" ht="15" hidden="1" outlineLevel="1">
      <c r="A1722" s="32" t="s">
        <v>29</v>
      </c>
      <c r="B1722" s="32"/>
      <c r="C1722" s="32"/>
      <c r="D1722" s="17">
        <v>0.746</v>
      </c>
      <c r="E1722" s="7"/>
      <c r="F1722" s="8"/>
      <c r="G1722" s="8"/>
      <c r="H1722" s="8"/>
    </row>
    <row r="1723" spans="1:8" ht="15" hidden="1" outlineLevel="1">
      <c r="A1723" s="32" t="s">
        <v>30</v>
      </c>
      <c r="B1723" s="32"/>
      <c r="C1723" s="32"/>
      <c r="D1723" s="17">
        <v>1.131</v>
      </c>
      <c r="E1723" s="7"/>
      <c r="F1723" s="8"/>
      <c r="G1723" s="8"/>
      <c r="H1723" s="8"/>
    </row>
    <row r="1724" spans="1:8" ht="15" hidden="1" outlineLevel="1">
      <c r="A1724" s="32" t="s">
        <v>31</v>
      </c>
      <c r="B1724" s="32"/>
      <c r="C1724" s="32"/>
      <c r="D1724" s="17">
        <v>0.775</v>
      </c>
      <c r="E1724" s="7"/>
      <c r="F1724" s="8"/>
      <c r="G1724" s="8"/>
      <c r="H1724" s="8"/>
    </row>
    <row r="1725" spans="1:8" ht="15" hidden="1" outlineLevel="1">
      <c r="A1725" s="33" t="s">
        <v>32</v>
      </c>
      <c r="B1725" s="33"/>
      <c r="C1725" s="33"/>
      <c r="D1725" s="17">
        <f>D1726+D1727</f>
        <v>6342.631000000005</v>
      </c>
      <c r="E1725" s="7"/>
      <c r="F1725" s="8"/>
      <c r="G1725" s="8"/>
      <c r="H1725" s="8"/>
    </row>
    <row r="1726" spans="1:8" ht="15" hidden="1" outlineLevel="1">
      <c r="A1726" s="32" t="s">
        <v>29</v>
      </c>
      <c r="B1726" s="32"/>
      <c r="C1726" s="32"/>
      <c r="D1726" s="17">
        <v>2447.020000000001</v>
      </c>
      <c r="E1726" s="7"/>
      <c r="F1726" s="8"/>
      <c r="G1726" s="8"/>
      <c r="H1726" s="8"/>
    </row>
    <row r="1727" spans="1:8" ht="15" hidden="1" outlineLevel="1">
      <c r="A1727" s="32" t="s">
        <v>31</v>
      </c>
      <c r="B1727" s="32"/>
      <c r="C1727" s="32"/>
      <c r="D1727" s="17">
        <v>3895.6110000000044</v>
      </c>
      <c r="E1727" s="7"/>
      <c r="F1727" s="8"/>
      <c r="G1727" s="8"/>
      <c r="H1727" s="8"/>
    </row>
    <row r="1728" spans="1:8" ht="15" hidden="1" outlineLevel="1">
      <c r="A1728" s="31" t="s">
        <v>33</v>
      </c>
      <c r="B1728" s="31"/>
      <c r="C1728" s="31"/>
      <c r="D1728" s="31"/>
      <c r="E1728" s="31"/>
      <c r="F1728" s="31"/>
      <c r="G1728" s="31"/>
      <c r="H1728" s="17">
        <v>441420.72</v>
      </c>
    </row>
    <row r="1729" spans="1:8" ht="15" hidden="1" outlineLevel="1">
      <c r="A1729" s="31" t="s">
        <v>55</v>
      </c>
      <c r="B1729" s="31"/>
      <c r="C1729" s="31"/>
      <c r="D1729" s="31"/>
      <c r="E1729" s="31"/>
      <c r="F1729" s="31"/>
      <c r="G1729" s="31"/>
      <c r="H1729" s="17">
        <v>17576.396</v>
      </c>
    </row>
    <row r="1730" spans="1:20" s="8" customFormat="1" ht="15" hidden="1" outlineLevel="1">
      <c r="A1730" s="31" t="s">
        <v>36</v>
      </c>
      <c r="B1730" s="31"/>
      <c r="C1730" s="31"/>
      <c r="D1730" s="31"/>
      <c r="E1730" s="31"/>
      <c r="F1730" s="31"/>
      <c r="G1730" s="31"/>
      <c r="H1730" s="17">
        <f>E1732+E1733+E1734+E1735+E1736</f>
        <v>147339.5710000001</v>
      </c>
      <c r="I1730" s="7"/>
      <c r="N1730" s="7"/>
      <c r="O1730" s="7"/>
      <c r="P1730" s="7"/>
      <c r="Q1730" s="7"/>
      <c r="R1730" s="7"/>
      <c r="S1730" s="7"/>
      <c r="T1730" s="7"/>
    </row>
    <row r="1731" spans="1:20" s="8" customFormat="1" ht="15" hidden="1" outlineLevel="1">
      <c r="A1731" s="31" t="s">
        <v>20</v>
      </c>
      <c r="B1731" s="31"/>
      <c r="C1731" s="14"/>
      <c r="D1731" s="14"/>
      <c r="E1731" s="14"/>
      <c r="F1731" s="14"/>
      <c r="G1731" s="14"/>
      <c r="H1731" s="23"/>
      <c r="I1731" s="7"/>
      <c r="N1731" s="7"/>
      <c r="O1731" s="7"/>
      <c r="P1731" s="7"/>
      <c r="Q1731" s="7"/>
      <c r="R1731" s="7"/>
      <c r="S1731" s="7"/>
      <c r="T1731" s="7"/>
    </row>
    <row r="1732" spans="1:20" s="8" customFormat="1" ht="15" hidden="1" outlineLevel="1">
      <c r="A1732" s="30" t="s">
        <v>37</v>
      </c>
      <c r="B1732" s="30"/>
      <c r="C1732" s="30"/>
      <c r="D1732" s="30"/>
      <c r="E1732" s="17">
        <v>6345.283000000005</v>
      </c>
      <c r="F1732" s="7"/>
      <c r="I1732" s="7"/>
      <c r="N1732" s="7"/>
      <c r="O1732" s="7"/>
      <c r="P1732" s="7"/>
      <c r="Q1732" s="7"/>
      <c r="R1732" s="7"/>
      <c r="S1732" s="7"/>
      <c r="T1732" s="7"/>
    </row>
    <row r="1733" spans="1:20" s="8" customFormat="1" ht="15" hidden="1" outlineLevel="1">
      <c r="A1733" s="30" t="s">
        <v>38</v>
      </c>
      <c r="B1733" s="30"/>
      <c r="C1733" s="30"/>
      <c r="D1733" s="30"/>
      <c r="E1733" s="21">
        <v>106334.24400000011</v>
      </c>
      <c r="F1733" s="7"/>
      <c r="I1733" s="7"/>
      <c r="N1733" s="7"/>
      <c r="O1733" s="7"/>
      <c r="P1733" s="7"/>
      <c r="Q1733" s="7"/>
      <c r="R1733" s="7"/>
      <c r="S1733" s="7"/>
      <c r="T1733" s="7"/>
    </row>
    <row r="1734" spans="1:20" s="8" customFormat="1" ht="15" hidden="1" outlineLevel="1">
      <c r="A1734" s="30" t="s">
        <v>39</v>
      </c>
      <c r="B1734" s="30"/>
      <c r="C1734" s="30"/>
      <c r="D1734" s="30"/>
      <c r="E1734" s="21">
        <v>34660.04399999999</v>
      </c>
      <c r="F1734" s="7"/>
      <c r="I1734" s="7"/>
      <c r="N1734" s="7"/>
      <c r="O1734" s="7"/>
      <c r="P1734" s="7"/>
      <c r="Q1734" s="7"/>
      <c r="R1734" s="7"/>
      <c r="S1734" s="7"/>
      <c r="T1734" s="7"/>
    </row>
    <row r="1735" spans="1:20" s="8" customFormat="1" ht="15" hidden="1" outlineLevel="1">
      <c r="A1735" s="30" t="s">
        <v>40</v>
      </c>
      <c r="B1735" s="30"/>
      <c r="C1735" s="30"/>
      <c r="D1735" s="30"/>
      <c r="E1735" s="22">
        <v>0</v>
      </c>
      <c r="F1735" s="7"/>
      <c r="I1735" s="7"/>
      <c r="N1735" s="7"/>
      <c r="O1735" s="7"/>
      <c r="P1735" s="7"/>
      <c r="Q1735" s="7"/>
      <c r="R1735" s="7"/>
      <c r="S1735" s="7"/>
      <c r="T1735" s="7"/>
    </row>
    <row r="1736" spans="1:20" s="8" customFormat="1" ht="15" hidden="1" outlineLevel="1">
      <c r="A1736" s="30" t="s">
        <v>41</v>
      </c>
      <c r="B1736" s="30"/>
      <c r="C1736" s="30"/>
      <c r="D1736" s="30"/>
      <c r="E1736" s="22">
        <v>0</v>
      </c>
      <c r="F1736" s="7"/>
      <c r="I1736" s="7"/>
      <c r="N1736" s="7"/>
      <c r="O1736" s="7"/>
      <c r="P1736" s="7"/>
      <c r="Q1736" s="7"/>
      <c r="R1736" s="7"/>
      <c r="S1736" s="7"/>
      <c r="T1736" s="7"/>
    </row>
    <row r="1737" spans="1:20" s="8" customFormat="1" ht="15" hidden="1" outlineLevel="1">
      <c r="A1737" s="31" t="s">
        <v>42</v>
      </c>
      <c r="B1737" s="31"/>
      <c r="C1737" s="31"/>
      <c r="D1737" s="31"/>
      <c r="E1737" s="31"/>
      <c r="F1737" s="31"/>
      <c r="G1737" s="31"/>
      <c r="H1737" s="17">
        <v>160596.3</v>
      </c>
      <c r="I1737" s="7"/>
      <c r="N1737" s="7"/>
      <c r="O1737" s="7"/>
      <c r="P1737" s="7"/>
      <c r="Q1737" s="7"/>
      <c r="R1737" s="7"/>
      <c r="S1737" s="7"/>
      <c r="T1737" s="7"/>
    </row>
    <row r="1738" spans="1:20" s="8" customFormat="1" ht="15" hidden="1" outlineLevel="1">
      <c r="A1738" s="31" t="s">
        <v>43</v>
      </c>
      <c r="B1738" s="31"/>
      <c r="C1738" s="31"/>
      <c r="D1738" s="31"/>
      <c r="E1738" s="31"/>
      <c r="F1738" s="31"/>
      <c r="G1738" s="31"/>
      <c r="H1738" s="12">
        <v>0</v>
      </c>
      <c r="I1738" s="7"/>
      <c r="N1738" s="7"/>
      <c r="O1738" s="7"/>
      <c r="P1738" s="7"/>
      <c r="Q1738" s="7"/>
      <c r="R1738" s="7"/>
      <c r="S1738" s="7"/>
      <c r="T1738" s="7"/>
    </row>
    <row r="1739" ht="15" hidden="1" outlineLevel="1"/>
    <row r="1740" spans="1:20" s="8" customFormat="1" ht="15" hidden="1" outlineLevel="1">
      <c r="A1740" s="36" t="s">
        <v>100</v>
      </c>
      <c r="B1740" s="36"/>
      <c r="C1740" s="36"/>
      <c r="D1740" s="36"/>
      <c r="E1740" s="36"/>
      <c r="F1740" s="36"/>
      <c r="G1740" s="36"/>
      <c r="H1740" s="36"/>
      <c r="I1740" s="7"/>
      <c r="N1740" s="7"/>
      <c r="O1740" s="7"/>
      <c r="P1740" s="7"/>
      <c r="Q1740" s="7"/>
      <c r="R1740" s="7"/>
      <c r="S1740" s="7"/>
      <c r="T1740" s="7"/>
    </row>
    <row r="1741" spans="1:20" s="8" customFormat="1" ht="15" hidden="1" outlineLevel="1">
      <c r="A1741" s="35" t="s">
        <v>11</v>
      </c>
      <c r="B1741" s="35"/>
      <c r="C1741" s="35"/>
      <c r="D1741" s="35"/>
      <c r="E1741" s="35"/>
      <c r="F1741" s="35"/>
      <c r="G1741" s="35"/>
      <c r="H1741" s="12">
        <f>ROUND(H1744+H1745*H1746+H1776,2)</f>
        <v>2336.94</v>
      </c>
      <c r="I1741" s="7"/>
      <c r="N1741" s="7"/>
      <c r="O1741" s="7"/>
      <c r="P1741" s="7"/>
      <c r="Q1741" s="7"/>
      <c r="R1741" s="7"/>
      <c r="S1741" s="7"/>
      <c r="T1741" s="7"/>
    </row>
    <row r="1742" spans="1:20" s="8" customFormat="1" ht="15" hidden="1" outlineLevel="1">
      <c r="A1742" s="7"/>
      <c r="B1742" s="7"/>
      <c r="C1742" s="13"/>
      <c r="D1742" s="13"/>
      <c r="E1742" s="13"/>
      <c r="F1742" s="7"/>
      <c r="G1742" s="4"/>
      <c r="H1742" s="7"/>
      <c r="I1742" s="7"/>
      <c r="N1742" s="7"/>
      <c r="O1742" s="7"/>
      <c r="P1742" s="7"/>
      <c r="Q1742" s="7"/>
      <c r="R1742" s="7"/>
      <c r="S1742" s="7"/>
      <c r="T1742" s="7"/>
    </row>
    <row r="1743" spans="1:20" s="8" customFormat="1" ht="15" hidden="1" outlineLevel="1">
      <c r="A1743" s="35" t="s">
        <v>12</v>
      </c>
      <c r="B1743" s="35"/>
      <c r="C1743" s="35"/>
      <c r="D1743" s="35"/>
      <c r="E1743" s="35"/>
      <c r="F1743" s="35"/>
      <c r="G1743" s="35"/>
      <c r="H1743" s="35"/>
      <c r="I1743" s="7"/>
      <c r="N1743" s="7"/>
      <c r="O1743" s="7"/>
      <c r="P1743" s="7"/>
      <c r="Q1743" s="7"/>
      <c r="R1743" s="7"/>
      <c r="S1743" s="7"/>
      <c r="T1743" s="7"/>
    </row>
    <row r="1744" spans="1:20" s="8" customFormat="1" ht="15" hidden="1" outlineLevel="1">
      <c r="A1744" s="34" t="s">
        <v>13</v>
      </c>
      <c r="B1744" s="34"/>
      <c r="C1744" s="34"/>
      <c r="D1744" s="34"/>
      <c r="E1744" s="34"/>
      <c r="F1744" s="34"/>
      <c r="G1744" s="34"/>
      <c r="H1744" s="12">
        <v>1122.14</v>
      </c>
      <c r="I1744" s="7"/>
      <c r="N1744" s="7"/>
      <c r="O1744" s="7"/>
      <c r="P1744" s="7"/>
      <c r="Q1744" s="7"/>
      <c r="R1744" s="7"/>
      <c r="S1744" s="7"/>
      <c r="T1744" s="7"/>
    </row>
    <row r="1745" spans="1:20" s="8" customFormat="1" ht="15" hidden="1" outlineLevel="1">
      <c r="A1745" s="34" t="s">
        <v>14</v>
      </c>
      <c r="B1745" s="34"/>
      <c r="C1745" s="34"/>
      <c r="D1745" s="34"/>
      <c r="E1745" s="34"/>
      <c r="F1745" s="34"/>
      <c r="G1745" s="34"/>
      <c r="H1745" s="12">
        <v>849778.65</v>
      </c>
      <c r="I1745" s="7"/>
      <c r="N1745" s="7"/>
      <c r="O1745" s="7"/>
      <c r="P1745" s="7"/>
      <c r="Q1745" s="7"/>
      <c r="R1745" s="7"/>
      <c r="S1745" s="7"/>
      <c r="T1745" s="7"/>
    </row>
    <row r="1746" spans="1:20" s="8" customFormat="1" ht="15" hidden="1" outlineLevel="1">
      <c r="A1746" s="34" t="s">
        <v>15</v>
      </c>
      <c r="B1746" s="34"/>
      <c r="C1746" s="34"/>
      <c r="D1746" s="34"/>
      <c r="E1746" s="34"/>
      <c r="F1746" s="34"/>
      <c r="G1746" s="34"/>
      <c r="H1746" s="15">
        <f>(H1747+H1748-(H1749+H1756))/(H1766+H1767-(H1768+H1775))</f>
        <v>0.0014295518219999978</v>
      </c>
      <c r="I1746" s="7"/>
      <c r="K1746" s="20"/>
      <c r="L1746" s="20"/>
      <c r="N1746" s="7"/>
      <c r="O1746" s="7"/>
      <c r="P1746" s="7"/>
      <c r="Q1746" s="7"/>
      <c r="R1746" s="7"/>
      <c r="S1746" s="7"/>
      <c r="T1746" s="7"/>
    </row>
    <row r="1747" spans="1:20" s="8" customFormat="1" ht="15" hidden="1" outlineLevel="1">
      <c r="A1747" s="34" t="s">
        <v>16</v>
      </c>
      <c r="B1747" s="34"/>
      <c r="C1747" s="34"/>
      <c r="D1747" s="34"/>
      <c r="E1747" s="34"/>
      <c r="F1747" s="34"/>
      <c r="G1747" s="34"/>
      <c r="H1747" s="17">
        <v>676.163</v>
      </c>
      <c r="I1747" s="7"/>
      <c r="K1747" s="20"/>
      <c r="L1747" s="20"/>
      <c r="N1747" s="7"/>
      <c r="O1747" s="7"/>
      <c r="P1747" s="7"/>
      <c r="Q1747" s="7"/>
      <c r="R1747" s="7"/>
      <c r="S1747" s="7"/>
      <c r="T1747" s="7"/>
    </row>
    <row r="1748" spans="1:20" s="8" customFormat="1" ht="15" hidden="1" outlineLevel="1">
      <c r="A1748" s="34" t="s">
        <v>17</v>
      </c>
      <c r="B1748" s="34"/>
      <c r="C1748" s="34"/>
      <c r="D1748" s="34"/>
      <c r="E1748" s="34"/>
      <c r="F1748" s="34"/>
      <c r="G1748" s="34"/>
      <c r="H1748" s="17">
        <v>13.598</v>
      </c>
      <c r="I1748" s="7"/>
      <c r="N1748" s="7"/>
      <c r="O1748" s="7"/>
      <c r="P1748" s="7"/>
      <c r="Q1748" s="7"/>
      <c r="R1748" s="7"/>
      <c r="S1748" s="7"/>
      <c r="T1748" s="7"/>
    </row>
    <row r="1749" spans="1:20" s="8" customFormat="1" ht="15" hidden="1" outlineLevel="1">
      <c r="A1749" s="34" t="s">
        <v>18</v>
      </c>
      <c r="B1749" s="34"/>
      <c r="C1749" s="34"/>
      <c r="D1749" s="34"/>
      <c r="E1749" s="34"/>
      <c r="F1749" s="34"/>
      <c r="G1749" s="34"/>
      <c r="H1749" s="17">
        <f>E1751+E1752+E1753+E1754+E1755</f>
        <v>246.42732683345758</v>
      </c>
      <c r="I1749" s="7"/>
      <c r="N1749" s="7"/>
      <c r="O1749" s="7"/>
      <c r="P1749" s="7"/>
      <c r="Q1749" s="7"/>
      <c r="R1749" s="7"/>
      <c r="S1749" s="7"/>
      <c r="T1749" s="7"/>
    </row>
    <row r="1750" spans="1:20" s="8" customFormat="1" ht="15" hidden="1" outlineLevel="1">
      <c r="A1750" s="34" t="s">
        <v>20</v>
      </c>
      <c r="B1750" s="34"/>
      <c r="C1750" s="14"/>
      <c r="D1750" s="14"/>
      <c r="E1750" s="14"/>
      <c r="F1750" s="14"/>
      <c r="G1750" s="14"/>
      <c r="H1750" s="19"/>
      <c r="I1750" s="7"/>
      <c r="N1750" s="7"/>
      <c r="O1750" s="7"/>
      <c r="P1750" s="7"/>
      <c r="Q1750" s="7"/>
      <c r="R1750" s="7"/>
      <c r="S1750" s="7"/>
      <c r="T1750" s="7"/>
    </row>
    <row r="1751" spans="1:20" s="8" customFormat="1" ht="15" hidden="1" outlineLevel="1">
      <c r="A1751" s="30" t="s">
        <v>21</v>
      </c>
      <c r="B1751" s="30"/>
      <c r="C1751" s="30"/>
      <c r="D1751" s="30"/>
      <c r="E1751" s="17">
        <v>11.489628233457742</v>
      </c>
      <c r="F1751" s="7"/>
      <c r="I1751" s="7"/>
      <c r="N1751" s="7"/>
      <c r="O1751" s="7"/>
      <c r="P1751" s="7"/>
      <c r="Q1751" s="7"/>
      <c r="R1751" s="7"/>
      <c r="S1751" s="7"/>
      <c r="T1751" s="7"/>
    </row>
    <row r="1752" spans="1:20" s="8" customFormat="1" ht="15" hidden="1" outlineLevel="1">
      <c r="A1752" s="30" t="s">
        <v>22</v>
      </c>
      <c r="B1752" s="30"/>
      <c r="C1752" s="30"/>
      <c r="D1752" s="30"/>
      <c r="E1752" s="21">
        <v>186.00235689999982</v>
      </c>
      <c r="F1752" s="7"/>
      <c r="I1752" s="7"/>
      <c r="N1752" s="7"/>
      <c r="O1752" s="7"/>
      <c r="P1752" s="7"/>
      <c r="Q1752" s="7"/>
      <c r="R1752" s="7"/>
      <c r="S1752" s="7"/>
      <c r="T1752" s="7"/>
    </row>
    <row r="1753" spans="1:20" s="8" customFormat="1" ht="15" hidden="1" outlineLevel="1">
      <c r="A1753" s="30" t="s">
        <v>23</v>
      </c>
      <c r="B1753" s="30"/>
      <c r="C1753" s="30"/>
      <c r="D1753" s="30"/>
      <c r="E1753" s="21">
        <v>48.935341699999995</v>
      </c>
      <c r="F1753" s="7"/>
      <c r="I1753" s="7"/>
      <c r="N1753" s="7"/>
      <c r="O1753" s="7"/>
      <c r="P1753" s="7"/>
      <c r="Q1753" s="7"/>
      <c r="R1753" s="7"/>
      <c r="S1753" s="7"/>
      <c r="T1753" s="7"/>
    </row>
    <row r="1754" spans="1:20" s="8" customFormat="1" ht="15" hidden="1" outlineLevel="1">
      <c r="A1754" s="30" t="s">
        <v>24</v>
      </c>
      <c r="B1754" s="30"/>
      <c r="C1754" s="30"/>
      <c r="D1754" s="30"/>
      <c r="E1754" s="22">
        <v>0</v>
      </c>
      <c r="F1754" s="7"/>
      <c r="I1754" s="7"/>
      <c r="N1754" s="7"/>
      <c r="O1754" s="7"/>
      <c r="P1754" s="7"/>
      <c r="Q1754" s="7"/>
      <c r="R1754" s="7"/>
      <c r="S1754" s="7"/>
      <c r="T1754" s="7"/>
    </row>
    <row r="1755" spans="1:20" s="8" customFormat="1" ht="15" hidden="1" outlineLevel="1">
      <c r="A1755" s="30" t="s">
        <v>25</v>
      </c>
      <c r="B1755" s="30"/>
      <c r="C1755" s="30"/>
      <c r="D1755" s="30"/>
      <c r="E1755" s="22">
        <v>0</v>
      </c>
      <c r="F1755" s="7"/>
      <c r="I1755" s="7"/>
      <c r="N1755" s="7"/>
      <c r="O1755" s="7"/>
      <c r="P1755" s="7"/>
      <c r="Q1755" s="7"/>
      <c r="R1755" s="7"/>
      <c r="S1755" s="7"/>
      <c r="T1755" s="7"/>
    </row>
    <row r="1756" spans="1:20" s="8" customFormat="1" ht="15" hidden="1" outlineLevel="1">
      <c r="A1756" s="31" t="s">
        <v>26</v>
      </c>
      <c r="B1756" s="31"/>
      <c r="C1756" s="31"/>
      <c r="D1756" s="31"/>
      <c r="E1756" s="31"/>
      <c r="F1756" s="31"/>
      <c r="G1756" s="31"/>
      <c r="H1756" s="17">
        <v>257.5369</v>
      </c>
      <c r="I1756" s="7"/>
      <c r="N1756" s="7"/>
      <c r="O1756" s="7"/>
      <c r="P1756" s="7"/>
      <c r="Q1756" s="7"/>
      <c r="R1756" s="7"/>
      <c r="S1756" s="7"/>
      <c r="T1756" s="7"/>
    </row>
    <row r="1757" spans="1:20" s="8" customFormat="1" ht="15" hidden="1" outlineLevel="1">
      <c r="A1757" s="31" t="s">
        <v>27</v>
      </c>
      <c r="B1757" s="31"/>
      <c r="C1757" s="31"/>
      <c r="D1757" s="31"/>
      <c r="E1757" s="31"/>
      <c r="F1757" s="31"/>
      <c r="G1757" s="31"/>
      <c r="H1757" s="21">
        <f>D1759+D1763</f>
        <v>5303.216999999994</v>
      </c>
      <c r="I1757" s="7"/>
      <c r="N1757" s="7"/>
      <c r="O1757" s="7"/>
      <c r="P1757" s="7"/>
      <c r="Q1757" s="7"/>
      <c r="R1757" s="7"/>
      <c r="S1757" s="7"/>
      <c r="T1757" s="7"/>
    </row>
    <row r="1758" spans="1:20" s="8" customFormat="1" ht="15" hidden="1" outlineLevel="1">
      <c r="A1758" s="31" t="s">
        <v>20</v>
      </c>
      <c r="B1758" s="31"/>
      <c r="C1758" s="14"/>
      <c r="D1758" s="14"/>
      <c r="E1758" s="14"/>
      <c r="F1758" s="14"/>
      <c r="G1758" s="14"/>
      <c r="H1758" s="23"/>
      <c r="I1758" s="7"/>
      <c r="N1758" s="7"/>
      <c r="O1758" s="7"/>
      <c r="P1758" s="7"/>
      <c r="Q1758" s="7"/>
      <c r="R1758" s="7"/>
      <c r="S1758" s="7"/>
      <c r="T1758" s="7"/>
    </row>
    <row r="1759" spans="1:20" s="8" customFormat="1" ht="15" hidden="1" outlineLevel="1">
      <c r="A1759" s="33" t="s">
        <v>28</v>
      </c>
      <c r="B1759" s="33"/>
      <c r="C1759" s="33"/>
      <c r="D1759" s="17">
        <f>D1760+D1761+D1762</f>
        <v>2.431</v>
      </c>
      <c r="E1759" s="7"/>
      <c r="I1759" s="7"/>
      <c r="N1759" s="7"/>
      <c r="O1759" s="7"/>
      <c r="P1759" s="7"/>
      <c r="Q1759" s="7"/>
      <c r="R1759" s="7"/>
      <c r="S1759" s="7"/>
      <c r="T1759" s="7"/>
    </row>
    <row r="1760" spans="1:20" s="8" customFormat="1" ht="15" hidden="1" outlineLevel="1">
      <c r="A1760" s="32" t="s">
        <v>29</v>
      </c>
      <c r="B1760" s="32"/>
      <c r="C1760" s="32"/>
      <c r="D1760" s="17">
        <v>0.691</v>
      </c>
      <c r="E1760" s="7"/>
      <c r="I1760" s="7"/>
      <c r="N1760" s="7"/>
      <c r="O1760" s="7"/>
      <c r="P1760" s="7"/>
      <c r="Q1760" s="7"/>
      <c r="R1760" s="7"/>
      <c r="S1760" s="7"/>
      <c r="T1760" s="7"/>
    </row>
    <row r="1761" spans="1:20" s="8" customFormat="1" ht="15" hidden="1" outlineLevel="1">
      <c r="A1761" s="32" t="s">
        <v>30</v>
      </c>
      <c r="B1761" s="32"/>
      <c r="C1761" s="32"/>
      <c r="D1761" s="17">
        <v>1.064</v>
      </c>
      <c r="E1761" s="7"/>
      <c r="I1761" s="7"/>
      <c r="N1761" s="7"/>
      <c r="O1761" s="7"/>
      <c r="P1761" s="7"/>
      <c r="Q1761" s="7"/>
      <c r="R1761" s="7"/>
      <c r="S1761" s="7"/>
      <c r="T1761" s="7"/>
    </row>
    <row r="1762" spans="1:8" ht="15" hidden="1" outlineLevel="1">
      <c r="A1762" s="32" t="s">
        <v>31</v>
      </c>
      <c r="B1762" s="32"/>
      <c r="C1762" s="32"/>
      <c r="D1762" s="17">
        <v>0.676</v>
      </c>
      <c r="E1762" s="7"/>
      <c r="F1762" s="8"/>
      <c r="G1762" s="8"/>
      <c r="H1762" s="8"/>
    </row>
    <row r="1763" spans="1:8" ht="15" hidden="1" outlineLevel="1">
      <c r="A1763" s="33" t="s">
        <v>32</v>
      </c>
      <c r="B1763" s="33"/>
      <c r="C1763" s="33"/>
      <c r="D1763" s="17">
        <f>D1764+D1765</f>
        <v>5300.785999999995</v>
      </c>
      <c r="E1763" s="7"/>
      <c r="F1763" s="8"/>
      <c r="G1763" s="8"/>
      <c r="H1763" s="8"/>
    </row>
    <row r="1764" spans="1:8" ht="15" hidden="1" outlineLevel="1">
      <c r="A1764" s="32" t="s">
        <v>29</v>
      </c>
      <c r="B1764" s="32"/>
      <c r="C1764" s="32"/>
      <c r="D1764" s="17">
        <v>2083.0280000000002</v>
      </c>
      <c r="E1764" s="7"/>
      <c r="F1764" s="8"/>
      <c r="G1764" s="8"/>
      <c r="H1764" s="8"/>
    </row>
    <row r="1765" spans="1:8" ht="15" hidden="1" outlineLevel="1">
      <c r="A1765" s="32" t="s">
        <v>31</v>
      </c>
      <c r="B1765" s="32"/>
      <c r="C1765" s="32"/>
      <c r="D1765" s="17">
        <v>3217.757999999995</v>
      </c>
      <c r="E1765" s="7"/>
      <c r="F1765" s="8"/>
      <c r="G1765" s="8"/>
      <c r="H1765" s="8"/>
    </row>
    <row r="1766" spans="1:8" ht="15" hidden="1" outlineLevel="1">
      <c r="A1766" s="31" t="s">
        <v>33</v>
      </c>
      <c r="B1766" s="31"/>
      <c r="C1766" s="31"/>
      <c r="D1766" s="31"/>
      <c r="E1766" s="31"/>
      <c r="F1766" s="31"/>
      <c r="G1766" s="31"/>
      <c r="H1766" s="17">
        <v>403034.455</v>
      </c>
    </row>
    <row r="1767" spans="1:8" ht="15" hidden="1" outlineLevel="1">
      <c r="A1767" s="31" t="s">
        <v>55</v>
      </c>
      <c r="B1767" s="31"/>
      <c r="C1767" s="31"/>
      <c r="D1767" s="31"/>
      <c r="E1767" s="31"/>
      <c r="F1767" s="31"/>
      <c r="G1767" s="31"/>
      <c r="H1767" s="17">
        <v>10846.510999999999</v>
      </c>
    </row>
    <row r="1768" spans="1:8" ht="15" hidden="1" outlineLevel="1">
      <c r="A1768" s="31" t="s">
        <v>36</v>
      </c>
      <c r="B1768" s="31"/>
      <c r="C1768" s="31"/>
      <c r="D1768" s="31"/>
      <c r="E1768" s="31"/>
      <c r="F1768" s="31"/>
      <c r="G1768" s="31"/>
      <c r="H1768" s="17">
        <f>E1770+E1771+E1772+E1773+E1774</f>
        <v>139047.81900000002</v>
      </c>
    </row>
    <row r="1769" spans="1:8" ht="15" hidden="1" outlineLevel="1">
      <c r="A1769" s="31" t="s">
        <v>20</v>
      </c>
      <c r="B1769" s="31"/>
      <c r="C1769" s="14"/>
      <c r="D1769" s="14"/>
      <c r="E1769" s="14"/>
      <c r="F1769" s="14"/>
      <c r="G1769" s="14"/>
      <c r="H1769" s="23"/>
    </row>
    <row r="1770" spans="1:8" ht="15" hidden="1" outlineLevel="1">
      <c r="A1770" s="30" t="s">
        <v>37</v>
      </c>
      <c r="B1770" s="30"/>
      <c r="C1770" s="30"/>
      <c r="D1770" s="30"/>
      <c r="E1770" s="17">
        <v>5303.216999999994</v>
      </c>
      <c r="G1770" s="8"/>
      <c r="H1770" s="8"/>
    </row>
    <row r="1771" spans="1:8" ht="15" hidden="1" outlineLevel="1">
      <c r="A1771" s="30" t="s">
        <v>38</v>
      </c>
      <c r="B1771" s="30"/>
      <c r="C1771" s="30"/>
      <c r="D1771" s="30"/>
      <c r="E1771" s="21">
        <v>100227.77699999999</v>
      </c>
      <c r="G1771" s="8"/>
      <c r="H1771" s="8"/>
    </row>
    <row r="1772" spans="1:8" ht="15" hidden="1" outlineLevel="1">
      <c r="A1772" s="30" t="s">
        <v>39</v>
      </c>
      <c r="B1772" s="30"/>
      <c r="C1772" s="30"/>
      <c r="D1772" s="30"/>
      <c r="E1772" s="21">
        <v>33516.825000000026</v>
      </c>
      <c r="G1772" s="8"/>
      <c r="H1772" s="8"/>
    </row>
    <row r="1773" spans="1:8" ht="15" hidden="1" outlineLevel="1">
      <c r="A1773" s="30" t="s">
        <v>40</v>
      </c>
      <c r="B1773" s="30"/>
      <c r="C1773" s="30"/>
      <c r="D1773" s="30"/>
      <c r="E1773" s="22">
        <v>0</v>
      </c>
      <c r="G1773" s="8"/>
      <c r="H1773" s="8"/>
    </row>
    <row r="1774" spans="1:8" ht="15" hidden="1" outlineLevel="1">
      <c r="A1774" s="30" t="s">
        <v>41</v>
      </c>
      <c r="B1774" s="30"/>
      <c r="C1774" s="30"/>
      <c r="D1774" s="30"/>
      <c r="E1774" s="22">
        <v>0</v>
      </c>
      <c r="G1774" s="8"/>
      <c r="H1774" s="8"/>
    </row>
    <row r="1775" spans="1:8" ht="15" hidden="1" outlineLevel="1">
      <c r="A1775" s="31" t="s">
        <v>42</v>
      </c>
      <c r="B1775" s="31"/>
      <c r="C1775" s="31"/>
      <c r="D1775" s="31"/>
      <c r="E1775" s="31"/>
      <c r="F1775" s="31"/>
      <c r="G1775" s="31"/>
      <c r="H1775" s="17">
        <v>144864.6</v>
      </c>
    </row>
    <row r="1776" spans="1:8" ht="15" hidden="1" outlineLevel="1">
      <c r="A1776" s="31" t="s">
        <v>43</v>
      </c>
      <c r="B1776" s="31"/>
      <c r="C1776" s="31"/>
      <c r="D1776" s="31"/>
      <c r="E1776" s="31"/>
      <c r="F1776" s="31"/>
      <c r="G1776" s="31"/>
      <c r="H1776" s="12">
        <v>0</v>
      </c>
    </row>
    <row r="1777" ht="15" hidden="1" outlineLevel="1"/>
    <row r="1778" spans="1:20" s="8" customFormat="1" ht="15" hidden="1" outlineLevel="1">
      <c r="A1778" s="36" t="s">
        <v>101</v>
      </c>
      <c r="B1778" s="36"/>
      <c r="C1778" s="36"/>
      <c r="D1778" s="36"/>
      <c r="E1778" s="36"/>
      <c r="F1778" s="36"/>
      <c r="G1778" s="36"/>
      <c r="H1778" s="36"/>
      <c r="I1778" s="7"/>
      <c r="N1778" s="7"/>
      <c r="O1778" s="7"/>
      <c r="P1778" s="7"/>
      <c r="Q1778" s="7"/>
      <c r="R1778" s="7"/>
      <c r="S1778" s="7"/>
      <c r="T1778" s="7"/>
    </row>
    <row r="1779" spans="1:20" s="8" customFormat="1" ht="15" hidden="1" outlineLevel="1">
      <c r="A1779" s="35" t="s">
        <v>11</v>
      </c>
      <c r="B1779" s="35"/>
      <c r="C1779" s="35"/>
      <c r="D1779" s="35"/>
      <c r="E1779" s="35"/>
      <c r="F1779" s="35"/>
      <c r="G1779" s="35"/>
      <c r="H1779" s="12">
        <f>ROUND(H1782+H1783*H1784+H1814,2)</f>
        <v>2475.88</v>
      </c>
      <c r="I1779" s="7"/>
      <c r="N1779" s="7"/>
      <c r="O1779" s="7"/>
      <c r="P1779" s="7"/>
      <c r="Q1779" s="7"/>
      <c r="R1779" s="7"/>
      <c r="S1779" s="7"/>
      <c r="T1779" s="7"/>
    </row>
    <row r="1780" spans="1:20" s="8" customFormat="1" ht="15" hidden="1" outlineLevel="1">
      <c r="A1780" s="7"/>
      <c r="B1780" s="7"/>
      <c r="C1780" s="13"/>
      <c r="D1780" s="13"/>
      <c r="E1780" s="13"/>
      <c r="F1780" s="7"/>
      <c r="G1780" s="4"/>
      <c r="H1780" s="7"/>
      <c r="I1780" s="7"/>
      <c r="N1780" s="7"/>
      <c r="O1780" s="7"/>
      <c r="P1780" s="7"/>
      <c r="Q1780" s="7"/>
      <c r="R1780" s="7"/>
      <c r="S1780" s="7"/>
      <c r="T1780" s="7"/>
    </row>
    <row r="1781" spans="1:20" s="8" customFormat="1" ht="15" hidden="1" outlineLevel="1">
      <c r="A1781" s="35" t="s">
        <v>12</v>
      </c>
      <c r="B1781" s="35"/>
      <c r="C1781" s="35"/>
      <c r="D1781" s="35"/>
      <c r="E1781" s="35"/>
      <c r="F1781" s="35"/>
      <c r="G1781" s="35"/>
      <c r="H1781" s="35"/>
      <c r="I1781" s="7"/>
      <c r="N1781" s="7"/>
      <c r="O1781" s="7"/>
      <c r="P1781" s="7"/>
      <c r="Q1781" s="7"/>
      <c r="R1781" s="7"/>
      <c r="S1781" s="7"/>
      <c r="T1781" s="7"/>
    </row>
    <row r="1782" spans="1:20" s="8" customFormat="1" ht="15" hidden="1" outlineLevel="1">
      <c r="A1782" s="34" t="s">
        <v>13</v>
      </c>
      <c r="B1782" s="34"/>
      <c r="C1782" s="34"/>
      <c r="D1782" s="34"/>
      <c r="E1782" s="34"/>
      <c r="F1782" s="34"/>
      <c r="G1782" s="34"/>
      <c r="H1782" s="12">
        <v>1171.83</v>
      </c>
      <c r="I1782" s="7"/>
      <c r="N1782" s="7"/>
      <c r="O1782" s="7"/>
      <c r="P1782" s="7"/>
      <c r="Q1782" s="7"/>
      <c r="R1782" s="7"/>
      <c r="S1782" s="7"/>
      <c r="T1782" s="7"/>
    </row>
    <row r="1783" spans="1:20" s="8" customFormat="1" ht="15" hidden="1" outlineLevel="1">
      <c r="A1783" s="34" t="s">
        <v>14</v>
      </c>
      <c r="B1783" s="34"/>
      <c r="C1783" s="34"/>
      <c r="D1783" s="34"/>
      <c r="E1783" s="34"/>
      <c r="F1783" s="34"/>
      <c r="G1783" s="34"/>
      <c r="H1783" s="12">
        <v>827776.22</v>
      </c>
      <c r="I1783" s="7"/>
      <c r="N1783" s="7"/>
      <c r="O1783" s="7"/>
      <c r="P1783" s="7"/>
      <c r="Q1783" s="7"/>
      <c r="R1783" s="7"/>
      <c r="S1783" s="7"/>
      <c r="T1783" s="7"/>
    </row>
    <row r="1784" spans="1:20" s="8" customFormat="1" ht="15" hidden="1" outlineLevel="1">
      <c r="A1784" s="34" t="s">
        <v>15</v>
      </c>
      <c r="B1784" s="34"/>
      <c r="C1784" s="34"/>
      <c r="D1784" s="34"/>
      <c r="E1784" s="34"/>
      <c r="F1784" s="34"/>
      <c r="G1784" s="34"/>
      <c r="H1784" s="15">
        <f>(H1785+H1786-(H1787+H1794))/(H1804+H1805-(H1806+H1813))</f>
        <v>0.0015753593857066443</v>
      </c>
      <c r="I1784" s="7"/>
      <c r="K1784" s="20"/>
      <c r="L1784" s="20"/>
      <c r="N1784" s="7"/>
      <c r="O1784" s="7"/>
      <c r="P1784" s="7"/>
      <c r="Q1784" s="7"/>
      <c r="R1784" s="7"/>
      <c r="S1784" s="7"/>
      <c r="T1784" s="7"/>
    </row>
    <row r="1785" spans="1:20" s="8" customFormat="1" ht="15" hidden="1" outlineLevel="1">
      <c r="A1785" s="34" t="s">
        <v>16</v>
      </c>
      <c r="B1785" s="34"/>
      <c r="C1785" s="34"/>
      <c r="D1785" s="34"/>
      <c r="E1785" s="34"/>
      <c r="F1785" s="34"/>
      <c r="G1785" s="34"/>
      <c r="H1785" s="17">
        <v>683.058</v>
      </c>
      <c r="I1785" s="7"/>
      <c r="K1785" s="20"/>
      <c r="L1785" s="20"/>
      <c r="N1785" s="7"/>
      <c r="O1785" s="7"/>
      <c r="P1785" s="7"/>
      <c r="Q1785" s="7"/>
      <c r="R1785" s="7"/>
      <c r="S1785" s="7"/>
      <c r="T1785" s="7"/>
    </row>
    <row r="1786" spans="1:20" s="8" customFormat="1" ht="15" hidden="1" outlineLevel="1">
      <c r="A1786" s="34" t="s">
        <v>17</v>
      </c>
      <c r="B1786" s="34"/>
      <c r="C1786" s="34"/>
      <c r="D1786" s="34"/>
      <c r="E1786" s="34"/>
      <c r="F1786" s="34"/>
      <c r="G1786" s="34"/>
      <c r="H1786" s="17">
        <v>8.892</v>
      </c>
      <c r="I1786" s="7"/>
      <c r="N1786" s="7"/>
      <c r="O1786" s="7"/>
      <c r="P1786" s="7"/>
      <c r="Q1786" s="7"/>
      <c r="R1786" s="7"/>
      <c r="S1786" s="7"/>
      <c r="T1786" s="7"/>
    </row>
    <row r="1787" spans="1:20" s="8" customFormat="1" ht="15" hidden="1" outlineLevel="1">
      <c r="A1787" s="34" t="s">
        <v>18</v>
      </c>
      <c r="B1787" s="34"/>
      <c r="C1787" s="34"/>
      <c r="D1787" s="34"/>
      <c r="E1787" s="34"/>
      <c r="F1787" s="34"/>
      <c r="G1787" s="34"/>
      <c r="H1787" s="17">
        <f>E1789+E1790+E1791+E1792+E1793</f>
        <v>254.83952076670025</v>
      </c>
      <c r="I1787" s="7"/>
      <c r="N1787" s="7"/>
      <c r="O1787" s="7"/>
      <c r="P1787" s="7"/>
      <c r="Q1787" s="7"/>
      <c r="R1787" s="7"/>
      <c r="S1787" s="7"/>
      <c r="T1787" s="7"/>
    </row>
    <row r="1788" spans="1:20" s="8" customFormat="1" ht="15" hidden="1" outlineLevel="1">
      <c r="A1788" s="34" t="s">
        <v>20</v>
      </c>
      <c r="B1788" s="34"/>
      <c r="C1788" s="14"/>
      <c r="D1788" s="14"/>
      <c r="E1788" s="14"/>
      <c r="F1788" s="14"/>
      <c r="G1788" s="14"/>
      <c r="H1788" s="19"/>
      <c r="I1788" s="7"/>
      <c r="N1788" s="7"/>
      <c r="O1788" s="7"/>
      <c r="P1788" s="7"/>
      <c r="Q1788" s="7"/>
      <c r="R1788" s="7"/>
      <c r="S1788" s="7"/>
      <c r="T1788" s="7"/>
    </row>
    <row r="1789" spans="1:20" s="8" customFormat="1" ht="15" hidden="1" outlineLevel="1">
      <c r="A1789" s="30" t="s">
        <v>21</v>
      </c>
      <c r="B1789" s="30"/>
      <c r="C1789" s="30"/>
      <c r="D1789" s="30"/>
      <c r="E1789" s="17">
        <v>10.03682296670021</v>
      </c>
      <c r="F1789" s="7"/>
      <c r="I1789" s="7"/>
      <c r="N1789" s="7"/>
      <c r="O1789" s="7"/>
      <c r="P1789" s="7"/>
      <c r="Q1789" s="7"/>
      <c r="R1789" s="7"/>
      <c r="S1789" s="7"/>
      <c r="T1789" s="7"/>
    </row>
    <row r="1790" spans="1:20" s="8" customFormat="1" ht="15" hidden="1" outlineLevel="1">
      <c r="A1790" s="30" t="s">
        <v>22</v>
      </c>
      <c r="B1790" s="30"/>
      <c r="C1790" s="30"/>
      <c r="D1790" s="30"/>
      <c r="E1790" s="21">
        <v>195.0238498</v>
      </c>
      <c r="F1790" s="7"/>
      <c r="I1790" s="7"/>
      <c r="N1790" s="7"/>
      <c r="O1790" s="7"/>
      <c r="P1790" s="7"/>
      <c r="Q1790" s="7"/>
      <c r="R1790" s="7"/>
      <c r="S1790" s="7"/>
      <c r="T1790" s="7"/>
    </row>
    <row r="1791" spans="1:20" s="8" customFormat="1" ht="15" hidden="1" outlineLevel="1">
      <c r="A1791" s="30" t="s">
        <v>23</v>
      </c>
      <c r="B1791" s="30"/>
      <c r="C1791" s="30"/>
      <c r="D1791" s="30"/>
      <c r="E1791" s="21">
        <v>49.77884800000004</v>
      </c>
      <c r="F1791" s="7"/>
      <c r="I1791" s="7"/>
      <c r="N1791" s="7"/>
      <c r="O1791" s="7"/>
      <c r="P1791" s="7"/>
      <c r="Q1791" s="7"/>
      <c r="R1791" s="7"/>
      <c r="S1791" s="7"/>
      <c r="T1791" s="7"/>
    </row>
    <row r="1792" spans="1:20" s="8" customFormat="1" ht="15" hidden="1" outlineLevel="1">
      <c r="A1792" s="30" t="s">
        <v>24</v>
      </c>
      <c r="B1792" s="30"/>
      <c r="C1792" s="30"/>
      <c r="D1792" s="30"/>
      <c r="E1792" s="22">
        <v>0</v>
      </c>
      <c r="F1792" s="7"/>
      <c r="I1792" s="7"/>
      <c r="N1792" s="7"/>
      <c r="O1792" s="7"/>
      <c r="P1792" s="7"/>
      <c r="Q1792" s="7"/>
      <c r="R1792" s="7"/>
      <c r="S1792" s="7"/>
      <c r="T1792" s="7"/>
    </row>
    <row r="1793" spans="1:20" s="8" customFormat="1" ht="15" hidden="1" outlineLevel="1">
      <c r="A1793" s="30" t="s">
        <v>25</v>
      </c>
      <c r="B1793" s="30"/>
      <c r="C1793" s="30"/>
      <c r="D1793" s="30"/>
      <c r="E1793" s="22">
        <v>0</v>
      </c>
      <c r="F1793" s="7"/>
      <c r="I1793" s="7"/>
      <c r="N1793" s="7"/>
      <c r="O1793" s="7"/>
      <c r="P1793" s="7"/>
      <c r="Q1793" s="7"/>
      <c r="R1793" s="7"/>
      <c r="S1793" s="7"/>
      <c r="T1793" s="7"/>
    </row>
    <row r="1794" spans="1:8" ht="15" hidden="1" outlineLevel="1">
      <c r="A1794" s="31" t="s">
        <v>26</v>
      </c>
      <c r="B1794" s="31"/>
      <c r="C1794" s="31"/>
      <c r="D1794" s="31"/>
      <c r="E1794" s="31"/>
      <c r="F1794" s="31"/>
      <c r="G1794" s="31"/>
      <c r="H1794" s="17">
        <v>258.0218</v>
      </c>
    </row>
    <row r="1795" spans="1:8" ht="15" hidden="1" outlineLevel="1">
      <c r="A1795" s="31" t="s">
        <v>27</v>
      </c>
      <c r="B1795" s="31"/>
      <c r="C1795" s="31"/>
      <c r="D1795" s="31"/>
      <c r="E1795" s="31"/>
      <c r="F1795" s="31"/>
      <c r="G1795" s="31"/>
      <c r="H1795" s="21">
        <f>D1797+D1801</f>
        <v>4856.248999999998</v>
      </c>
    </row>
    <row r="1796" spans="1:8" ht="15" hidden="1" outlineLevel="1">
      <c r="A1796" s="31" t="s">
        <v>20</v>
      </c>
      <c r="B1796" s="31"/>
      <c r="C1796" s="14"/>
      <c r="D1796" s="14"/>
      <c r="E1796" s="14"/>
      <c r="F1796" s="14"/>
      <c r="G1796" s="14"/>
      <c r="H1796" s="23"/>
    </row>
    <row r="1797" spans="1:8" ht="15" hidden="1" outlineLevel="1">
      <c r="A1797" s="33" t="s">
        <v>28</v>
      </c>
      <c r="B1797" s="33"/>
      <c r="C1797" s="33"/>
      <c r="D1797" s="17">
        <f>D1798+D1799+D1800</f>
        <v>2.475</v>
      </c>
      <c r="E1797" s="7"/>
      <c r="F1797" s="8"/>
      <c r="G1797" s="8"/>
      <c r="H1797" s="8"/>
    </row>
    <row r="1798" spans="1:8" ht="15" hidden="1" outlineLevel="1">
      <c r="A1798" s="32" t="s">
        <v>29</v>
      </c>
      <c r="B1798" s="32"/>
      <c r="C1798" s="32"/>
      <c r="D1798" s="17">
        <v>0.737</v>
      </c>
      <c r="E1798" s="7"/>
      <c r="F1798" s="8"/>
      <c r="G1798" s="8"/>
      <c r="H1798" s="8"/>
    </row>
    <row r="1799" spans="1:8" ht="15" hidden="1" outlineLevel="1">
      <c r="A1799" s="32" t="s">
        <v>30</v>
      </c>
      <c r="B1799" s="32"/>
      <c r="C1799" s="32"/>
      <c r="D1799" s="17">
        <v>1.033</v>
      </c>
      <c r="E1799" s="7"/>
      <c r="F1799" s="8"/>
      <c r="G1799" s="8"/>
      <c r="H1799" s="8"/>
    </row>
    <row r="1800" spans="1:8" ht="15" hidden="1" outlineLevel="1">
      <c r="A1800" s="32" t="s">
        <v>31</v>
      </c>
      <c r="B1800" s="32"/>
      <c r="C1800" s="32"/>
      <c r="D1800" s="17">
        <v>0.705</v>
      </c>
      <c r="E1800" s="7"/>
      <c r="F1800" s="8"/>
      <c r="G1800" s="8"/>
      <c r="H1800" s="8"/>
    </row>
    <row r="1801" spans="1:8" ht="15" hidden="1" outlineLevel="1">
      <c r="A1801" s="33" t="s">
        <v>32</v>
      </c>
      <c r="B1801" s="33"/>
      <c r="C1801" s="33"/>
      <c r="D1801" s="17">
        <f>D1802+D1803</f>
        <v>4853.773999999998</v>
      </c>
      <c r="E1801" s="7"/>
      <c r="F1801" s="8"/>
      <c r="G1801" s="8"/>
      <c r="H1801" s="8"/>
    </row>
    <row r="1802" spans="1:8" ht="15" hidden="1" outlineLevel="1">
      <c r="A1802" s="32" t="s">
        <v>29</v>
      </c>
      <c r="B1802" s="32"/>
      <c r="C1802" s="32"/>
      <c r="D1802" s="17">
        <v>1905.0869999999977</v>
      </c>
      <c r="E1802" s="7"/>
      <c r="F1802" s="8"/>
      <c r="G1802" s="8"/>
      <c r="H1802" s="8"/>
    </row>
    <row r="1803" spans="1:8" ht="15" hidden="1" outlineLevel="1">
      <c r="A1803" s="32" t="s">
        <v>31</v>
      </c>
      <c r="B1803" s="32"/>
      <c r="C1803" s="32"/>
      <c r="D1803" s="17">
        <v>2948.687</v>
      </c>
      <c r="E1803" s="7"/>
      <c r="F1803" s="8"/>
      <c r="G1803" s="8"/>
      <c r="H1803" s="8"/>
    </row>
    <row r="1804" spans="1:8" ht="15" hidden="1" outlineLevel="1">
      <c r="A1804" s="31" t="s">
        <v>33</v>
      </c>
      <c r="B1804" s="31"/>
      <c r="C1804" s="31"/>
      <c r="D1804" s="31"/>
      <c r="E1804" s="31"/>
      <c r="F1804" s="31"/>
      <c r="G1804" s="31"/>
      <c r="H1804" s="17">
        <v>389749.789</v>
      </c>
    </row>
    <row r="1805" spans="1:8" ht="15" hidden="1" outlineLevel="1">
      <c r="A1805" s="31" t="s">
        <v>55</v>
      </c>
      <c r="B1805" s="31"/>
      <c r="C1805" s="31"/>
      <c r="D1805" s="31"/>
      <c r="E1805" s="31"/>
      <c r="F1805" s="31"/>
      <c r="G1805" s="31"/>
      <c r="H1805" s="17">
        <v>6374.562</v>
      </c>
    </row>
    <row r="1806" spans="1:8" ht="15" hidden="1" outlineLevel="1">
      <c r="A1806" s="31" t="s">
        <v>36</v>
      </c>
      <c r="B1806" s="31"/>
      <c r="C1806" s="31"/>
      <c r="D1806" s="31"/>
      <c r="E1806" s="31"/>
      <c r="F1806" s="31"/>
      <c r="G1806" s="31"/>
      <c r="H1806" s="17">
        <f>E1808+E1809+E1810+E1811+E1812</f>
        <v>137305.99300000005</v>
      </c>
    </row>
    <row r="1807" spans="1:8" ht="15" hidden="1" outlineLevel="1">
      <c r="A1807" s="31" t="s">
        <v>20</v>
      </c>
      <c r="B1807" s="31"/>
      <c r="C1807" s="14"/>
      <c r="D1807" s="14"/>
      <c r="E1807" s="14"/>
      <c r="F1807" s="14"/>
      <c r="G1807" s="14"/>
      <c r="H1807" s="23"/>
    </row>
    <row r="1808" spans="1:8" ht="15" hidden="1" outlineLevel="1">
      <c r="A1808" s="30" t="s">
        <v>37</v>
      </c>
      <c r="B1808" s="30"/>
      <c r="C1808" s="30"/>
      <c r="D1808" s="30"/>
      <c r="E1808" s="17">
        <v>4856.248999999998</v>
      </c>
      <c r="G1808" s="8"/>
      <c r="H1808" s="8"/>
    </row>
    <row r="1809" spans="1:8" ht="15" hidden="1" outlineLevel="1">
      <c r="A1809" s="30" t="s">
        <v>38</v>
      </c>
      <c r="B1809" s="30"/>
      <c r="C1809" s="30"/>
      <c r="D1809" s="30"/>
      <c r="E1809" s="21">
        <v>100243.45500000007</v>
      </c>
      <c r="G1809" s="8"/>
      <c r="H1809" s="8"/>
    </row>
    <row r="1810" spans="1:20" s="8" customFormat="1" ht="15" hidden="1" outlineLevel="1">
      <c r="A1810" s="30" t="s">
        <v>39</v>
      </c>
      <c r="B1810" s="30"/>
      <c r="C1810" s="30"/>
      <c r="D1810" s="30"/>
      <c r="E1810" s="21">
        <v>32206.288999999968</v>
      </c>
      <c r="F1810" s="7"/>
      <c r="I1810" s="7"/>
      <c r="N1810" s="7"/>
      <c r="O1810" s="7"/>
      <c r="P1810" s="7"/>
      <c r="Q1810" s="7"/>
      <c r="R1810" s="7"/>
      <c r="S1810" s="7"/>
      <c r="T1810" s="7"/>
    </row>
    <row r="1811" spans="1:20" s="8" customFormat="1" ht="15" hidden="1" outlineLevel="1">
      <c r="A1811" s="30" t="s">
        <v>40</v>
      </c>
      <c r="B1811" s="30"/>
      <c r="C1811" s="30"/>
      <c r="D1811" s="30"/>
      <c r="E1811" s="22">
        <v>0</v>
      </c>
      <c r="F1811" s="7"/>
      <c r="I1811" s="7"/>
      <c r="N1811" s="7"/>
      <c r="O1811" s="7"/>
      <c r="P1811" s="7"/>
      <c r="Q1811" s="7"/>
      <c r="R1811" s="7"/>
      <c r="S1811" s="7"/>
      <c r="T1811" s="7"/>
    </row>
    <row r="1812" spans="1:20" s="8" customFormat="1" ht="15" hidden="1" outlineLevel="1">
      <c r="A1812" s="30" t="s">
        <v>41</v>
      </c>
      <c r="B1812" s="30"/>
      <c r="C1812" s="30"/>
      <c r="D1812" s="30"/>
      <c r="E1812" s="22">
        <v>0</v>
      </c>
      <c r="F1812" s="7"/>
      <c r="I1812" s="7"/>
      <c r="N1812" s="7"/>
      <c r="O1812" s="7"/>
      <c r="P1812" s="7"/>
      <c r="Q1812" s="7"/>
      <c r="R1812" s="7"/>
      <c r="S1812" s="7"/>
      <c r="T1812" s="7"/>
    </row>
    <row r="1813" spans="1:20" s="8" customFormat="1" ht="15" hidden="1" outlineLevel="1">
      <c r="A1813" s="31" t="s">
        <v>42</v>
      </c>
      <c r="B1813" s="31"/>
      <c r="C1813" s="31"/>
      <c r="D1813" s="31"/>
      <c r="E1813" s="31"/>
      <c r="F1813" s="31"/>
      <c r="G1813" s="31"/>
      <c r="H1813" s="17">
        <v>145137.2</v>
      </c>
      <c r="I1813" s="7"/>
      <c r="N1813" s="7"/>
      <c r="O1813" s="7"/>
      <c r="P1813" s="7"/>
      <c r="Q1813" s="7"/>
      <c r="R1813" s="7"/>
      <c r="S1813" s="7"/>
      <c r="T1813" s="7"/>
    </row>
    <row r="1814" spans="1:20" s="8" customFormat="1" ht="15" hidden="1" outlineLevel="1">
      <c r="A1814" s="31" t="s">
        <v>43</v>
      </c>
      <c r="B1814" s="31"/>
      <c r="C1814" s="31"/>
      <c r="D1814" s="31"/>
      <c r="E1814" s="31"/>
      <c r="F1814" s="31"/>
      <c r="G1814" s="31"/>
      <c r="H1814" s="12">
        <v>0</v>
      </c>
      <c r="I1814" s="7"/>
      <c r="N1814" s="7"/>
      <c r="O1814" s="7"/>
      <c r="P1814" s="7"/>
      <c r="Q1814" s="7"/>
      <c r="R1814" s="7"/>
      <c r="S1814" s="7"/>
      <c r="T1814" s="7"/>
    </row>
    <row r="1815" ht="15" hidden="1" outlineLevel="1"/>
    <row r="1816" spans="1:20" s="8" customFormat="1" ht="15" hidden="1" outlineLevel="1">
      <c r="A1816" s="36" t="s">
        <v>102</v>
      </c>
      <c r="B1816" s="36"/>
      <c r="C1816" s="36"/>
      <c r="D1816" s="36"/>
      <c r="E1816" s="36"/>
      <c r="F1816" s="36"/>
      <c r="G1816" s="36"/>
      <c r="H1816" s="36"/>
      <c r="I1816" s="7"/>
      <c r="N1816" s="7"/>
      <c r="O1816" s="7"/>
      <c r="P1816" s="7"/>
      <c r="Q1816" s="7"/>
      <c r="R1816" s="7"/>
      <c r="S1816" s="7"/>
      <c r="T1816" s="7"/>
    </row>
    <row r="1817" spans="1:20" s="8" customFormat="1" ht="15" hidden="1" outlineLevel="1">
      <c r="A1817" s="35" t="s">
        <v>11</v>
      </c>
      <c r="B1817" s="35"/>
      <c r="C1817" s="35"/>
      <c r="D1817" s="35"/>
      <c r="E1817" s="35"/>
      <c r="F1817" s="35"/>
      <c r="G1817" s="35"/>
      <c r="H1817" s="12">
        <f>ROUND(H1820+H1821*H1822+H1852,2)</f>
        <v>2417</v>
      </c>
      <c r="I1817" s="7"/>
      <c r="N1817" s="7"/>
      <c r="O1817" s="7"/>
      <c r="P1817" s="7"/>
      <c r="Q1817" s="7"/>
      <c r="R1817" s="7"/>
      <c r="S1817" s="7"/>
      <c r="T1817" s="7"/>
    </row>
    <row r="1818" spans="1:20" s="8" customFormat="1" ht="15" hidden="1" outlineLevel="1">
      <c r="A1818" s="7"/>
      <c r="B1818" s="7"/>
      <c r="C1818" s="13"/>
      <c r="D1818" s="13"/>
      <c r="E1818" s="13"/>
      <c r="F1818" s="7"/>
      <c r="G1818" s="4"/>
      <c r="H1818" s="7"/>
      <c r="I1818" s="7"/>
      <c r="N1818" s="7"/>
      <c r="O1818" s="7"/>
      <c r="P1818" s="7"/>
      <c r="Q1818" s="7"/>
      <c r="R1818" s="7"/>
      <c r="S1818" s="7"/>
      <c r="T1818" s="7"/>
    </row>
    <row r="1819" spans="1:20" s="8" customFormat="1" ht="15" hidden="1" outlineLevel="1">
      <c r="A1819" s="35" t="s">
        <v>12</v>
      </c>
      <c r="B1819" s="35"/>
      <c r="C1819" s="35"/>
      <c r="D1819" s="35"/>
      <c r="E1819" s="35"/>
      <c r="F1819" s="35"/>
      <c r="G1819" s="35"/>
      <c r="H1819" s="35"/>
      <c r="I1819" s="7"/>
      <c r="N1819" s="7"/>
      <c r="O1819" s="7"/>
      <c r="P1819" s="7"/>
      <c r="Q1819" s="7"/>
      <c r="R1819" s="7"/>
      <c r="S1819" s="7"/>
      <c r="T1819" s="7"/>
    </row>
    <row r="1820" spans="1:20" s="8" customFormat="1" ht="15" hidden="1" outlineLevel="1">
      <c r="A1820" s="34" t="s">
        <v>13</v>
      </c>
      <c r="B1820" s="34"/>
      <c r="C1820" s="34"/>
      <c r="D1820" s="34"/>
      <c r="E1820" s="34"/>
      <c r="F1820" s="34"/>
      <c r="G1820" s="34"/>
      <c r="H1820" s="12">
        <v>1242.34</v>
      </c>
      <c r="I1820" s="7"/>
      <c r="N1820" s="7"/>
      <c r="O1820" s="7"/>
      <c r="P1820" s="7"/>
      <c r="Q1820" s="7"/>
      <c r="R1820" s="7"/>
      <c r="S1820" s="7"/>
      <c r="T1820" s="7"/>
    </row>
    <row r="1821" spans="1:20" s="8" customFormat="1" ht="15" hidden="1" outlineLevel="1">
      <c r="A1821" s="34" t="s">
        <v>14</v>
      </c>
      <c r="B1821" s="34"/>
      <c r="C1821" s="34"/>
      <c r="D1821" s="34"/>
      <c r="E1821" s="34"/>
      <c r="F1821" s="34"/>
      <c r="G1821" s="34"/>
      <c r="H1821" s="12">
        <v>784380.07</v>
      </c>
      <c r="I1821" s="7"/>
      <c r="N1821" s="7"/>
      <c r="O1821" s="7"/>
      <c r="P1821" s="7"/>
      <c r="Q1821" s="7"/>
      <c r="R1821" s="7"/>
      <c r="S1821" s="7"/>
      <c r="T1821" s="7"/>
    </row>
    <row r="1822" spans="1:20" s="8" customFormat="1" ht="15" hidden="1" outlineLevel="1">
      <c r="A1822" s="34" t="s">
        <v>15</v>
      </c>
      <c r="B1822" s="34"/>
      <c r="C1822" s="34"/>
      <c r="D1822" s="34"/>
      <c r="E1822" s="34"/>
      <c r="F1822" s="34"/>
      <c r="G1822" s="34"/>
      <c r="H1822" s="15">
        <f>(H1823+H1824-(H1825+H1832))/(H1842+H1843-(H1844+H1851))</f>
        <v>0.0014975633142103306</v>
      </c>
      <c r="I1822" s="7"/>
      <c r="K1822" s="20"/>
      <c r="L1822" s="20"/>
      <c r="N1822" s="7"/>
      <c r="O1822" s="7"/>
      <c r="P1822" s="7"/>
      <c r="Q1822" s="7"/>
      <c r="R1822" s="7"/>
      <c r="S1822" s="7"/>
      <c r="T1822" s="7"/>
    </row>
    <row r="1823" spans="1:20" s="8" customFormat="1" ht="15" hidden="1" outlineLevel="1">
      <c r="A1823" s="34" t="s">
        <v>16</v>
      </c>
      <c r="B1823" s="34"/>
      <c r="C1823" s="34"/>
      <c r="D1823" s="34"/>
      <c r="E1823" s="34"/>
      <c r="F1823" s="34"/>
      <c r="G1823" s="34"/>
      <c r="H1823" s="17">
        <v>670.268</v>
      </c>
      <c r="I1823" s="7"/>
      <c r="K1823" s="20"/>
      <c r="L1823" s="20"/>
      <c r="N1823" s="7"/>
      <c r="O1823" s="7"/>
      <c r="P1823" s="7"/>
      <c r="Q1823" s="7"/>
      <c r="R1823" s="7"/>
      <c r="S1823" s="7"/>
      <c r="T1823" s="7"/>
    </row>
    <row r="1824" spans="1:20" s="8" customFormat="1" ht="15" hidden="1" outlineLevel="1">
      <c r="A1824" s="34" t="s">
        <v>17</v>
      </c>
      <c r="B1824" s="34"/>
      <c r="C1824" s="34"/>
      <c r="D1824" s="34"/>
      <c r="E1824" s="34"/>
      <c r="F1824" s="34"/>
      <c r="G1824" s="34"/>
      <c r="H1824" s="17">
        <v>9.158</v>
      </c>
      <c r="I1824" s="7"/>
      <c r="N1824" s="7"/>
      <c r="O1824" s="7"/>
      <c r="P1824" s="7"/>
      <c r="Q1824" s="7"/>
      <c r="R1824" s="7"/>
      <c r="S1824" s="7"/>
      <c r="T1824" s="7"/>
    </row>
    <row r="1825" spans="1:20" s="8" customFormat="1" ht="15" hidden="1" outlineLevel="1">
      <c r="A1825" s="34" t="s">
        <v>18</v>
      </c>
      <c r="B1825" s="34"/>
      <c r="C1825" s="34"/>
      <c r="D1825" s="34"/>
      <c r="E1825" s="34"/>
      <c r="F1825" s="34"/>
      <c r="G1825" s="34"/>
      <c r="H1825" s="17">
        <f>E1827+E1828+E1829+E1830+E1831</f>
        <v>248.74799266761073</v>
      </c>
      <c r="I1825" s="7"/>
      <c r="N1825" s="7"/>
      <c r="O1825" s="7"/>
      <c r="P1825" s="7"/>
      <c r="Q1825" s="7"/>
      <c r="R1825" s="7"/>
      <c r="S1825" s="7"/>
      <c r="T1825" s="7"/>
    </row>
    <row r="1826" spans="1:8" ht="15" hidden="1" outlineLevel="1">
      <c r="A1826" s="34" t="s">
        <v>20</v>
      </c>
      <c r="B1826" s="34"/>
      <c r="C1826" s="14"/>
      <c r="D1826" s="14"/>
      <c r="E1826" s="14"/>
      <c r="F1826" s="14"/>
      <c r="G1826" s="14"/>
      <c r="H1826" s="19"/>
    </row>
    <row r="1827" spans="1:8" ht="15" hidden="1" outlineLevel="1">
      <c r="A1827" s="30" t="s">
        <v>21</v>
      </c>
      <c r="B1827" s="30"/>
      <c r="C1827" s="30"/>
      <c r="D1827" s="30"/>
      <c r="E1827" s="17">
        <v>10.440955467611108</v>
      </c>
      <c r="G1827" s="8"/>
      <c r="H1827" s="8"/>
    </row>
    <row r="1828" spans="1:8" ht="15" hidden="1" outlineLevel="1">
      <c r="A1828" s="30" t="s">
        <v>22</v>
      </c>
      <c r="B1828" s="30"/>
      <c r="C1828" s="30"/>
      <c r="D1828" s="30"/>
      <c r="E1828" s="21">
        <v>188.9415323999997</v>
      </c>
      <c r="G1828" s="8"/>
      <c r="H1828" s="8"/>
    </row>
    <row r="1829" spans="1:8" ht="15" hidden="1" outlineLevel="1">
      <c r="A1829" s="30" t="s">
        <v>23</v>
      </c>
      <c r="B1829" s="30"/>
      <c r="C1829" s="30"/>
      <c r="D1829" s="30"/>
      <c r="E1829" s="21">
        <v>49.365504799999954</v>
      </c>
      <c r="G1829" s="8"/>
      <c r="H1829" s="8"/>
    </row>
    <row r="1830" spans="1:8" ht="15" hidden="1" outlineLevel="1">
      <c r="A1830" s="30" t="s">
        <v>24</v>
      </c>
      <c r="B1830" s="30"/>
      <c r="C1830" s="30"/>
      <c r="D1830" s="30"/>
      <c r="E1830" s="22">
        <v>0</v>
      </c>
      <c r="G1830" s="8"/>
      <c r="H1830" s="8"/>
    </row>
    <row r="1831" spans="1:8" ht="15" hidden="1" outlineLevel="1">
      <c r="A1831" s="30" t="s">
        <v>25</v>
      </c>
      <c r="B1831" s="30"/>
      <c r="C1831" s="30"/>
      <c r="D1831" s="30"/>
      <c r="E1831" s="22">
        <v>0</v>
      </c>
      <c r="G1831" s="8"/>
      <c r="H1831" s="8"/>
    </row>
    <row r="1832" spans="1:8" ht="15" hidden="1" outlineLevel="1">
      <c r="A1832" s="31" t="s">
        <v>26</v>
      </c>
      <c r="B1832" s="31"/>
      <c r="C1832" s="31"/>
      <c r="D1832" s="31"/>
      <c r="E1832" s="31"/>
      <c r="F1832" s="31"/>
      <c r="G1832" s="31"/>
      <c r="H1832" s="17">
        <v>229.0837</v>
      </c>
    </row>
    <row r="1833" spans="1:8" ht="15" hidden="1" outlineLevel="1">
      <c r="A1833" s="31" t="s">
        <v>27</v>
      </c>
      <c r="B1833" s="31"/>
      <c r="C1833" s="31"/>
      <c r="D1833" s="31"/>
      <c r="E1833" s="31"/>
      <c r="F1833" s="31"/>
      <c r="G1833" s="31"/>
      <c r="H1833" s="21">
        <f>D1835+D1839</f>
        <v>4982.96</v>
      </c>
    </row>
    <row r="1834" spans="1:8" ht="15" hidden="1" outlineLevel="1">
      <c r="A1834" s="31" t="s">
        <v>20</v>
      </c>
      <c r="B1834" s="31"/>
      <c r="C1834" s="14"/>
      <c r="D1834" s="14"/>
      <c r="E1834" s="14"/>
      <c r="F1834" s="14"/>
      <c r="G1834" s="14"/>
      <c r="H1834" s="23"/>
    </row>
    <row r="1835" spans="1:8" ht="15" hidden="1" outlineLevel="1">
      <c r="A1835" s="33" t="s">
        <v>28</v>
      </c>
      <c r="B1835" s="33"/>
      <c r="C1835" s="33"/>
      <c r="D1835" s="17">
        <f>D1836+D1837+D1838</f>
        <v>2.226</v>
      </c>
      <c r="E1835" s="7"/>
      <c r="F1835" s="8"/>
      <c r="G1835" s="8"/>
      <c r="H1835" s="8"/>
    </row>
    <row r="1836" spans="1:8" ht="15" hidden="1" outlineLevel="1">
      <c r="A1836" s="32" t="s">
        <v>29</v>
      </c>
      <c r="B1836" s="32"/>
      <c r="C1836" s="32"/>
      <c r="D1836" s="17">
        <v>0.676</v>
      </c>
      <c r="E1836" s="7"/>
      <c r="F1836" s="8"/>
      <c r="G1836" s="8"/>
      <c r="H1836" s="8"/>
    </row>
    <row r="1837" spans="1:8" ht="15" hidden="1" outlineLevel="1">
      <c r="A1837" s="32" t="s">
        <v>30</v>
      </c>
      <c r="B1837" s="32"/>
      <c r="C1837" s="32"/>
      <c r="D1837" s="17">
        <v>0.947</v>
      </c>
      <c r="E1837" s="7"/>
      <c r="F1837" s="8"/>
      <c r="G1837" s="8"/>
      <c r="H1837" s="8"/>
    </row>
    <row r="1838" spans="1:8" ht="15" hidden="1" outlineLevel="1">
      <c r="A1838" s="32" t="s">
        <v>31</v>
      </c>
      <c r="B1838" s="32"/>
      <c r="C1838" s="32"/>
      <c r="D1838" s="17">
        <v>0.603</v>
      </c>
      <c r="E1838" s="7"/>
      <c r="F1838" s="8"/>
      <c r="G1838" s="8"/>
      <c r="H1838" s="8"/>
    </row>
    <row r="1839" spans="1:8" ht="15" hidden="1" outlineLevel="1">
      <c r="A1839" s="33" t="s">
        <v>32</v>
      </c>
      <c r="B1839" s="33"/>
      <c r="C1839" s="33"/>
      <c r="D1839" s="17">
        <f>D1840+D1841</f>
        <v>4980.734</v>
      </c>
      <c r="E1839" s="7"/>
      <c r="F1839" s="8"/>
      <c r="G1839" s="8"/>
      <c r="H1839" s="8"/>
    </row>
    <row r="1840" spans="1:8" ht="15" hidden="1" outlineLevel="1">
      <c r="A1840" s="32" t="s">
        <v>29</v>
      </c>
      <c r="B1840" s="32"/>
      <c r="C1840" s="32"/>
      <c r="D1840" s="17">
        <v>1940.073000000001</v>
      </c>
      <c r="E1840" s="7"/>
      <c r="F1840" s="8"/>
      <c r="G1840" s="8"/>
      <c r="H1840" s="8"/>
    </row>
    <row r="1841" spans="1:8" ht="15" hidden="1" outlineLevel="1">
      <c r="A1841" s="32" t="s">
        <v>31</v>
      </c>
      <c r="B1841" s="32"/>
      <c r="C1841" s="32"/>
      <c r="D1841" s="17">
        <v>3040.6609999999996</v>
      </c>
      <c r="E1841" s="7"/>
      <c r="F1841" s="8"/>
      <c r="G1841" s="8"/>
      <c r="H1841" s="8"/>
    </row>
    <row r="1842" spans="1:20" s="8" customFormat="1" ht="15" hidden="1" outlineLevel="1">
      <c r="A1842" s="31" t="s">
        <v>33</v>
      </c>
      <c r="B1842" s="31"/>
      <c r="C1842" s="31"/>
      <c r="D1842" s="31"/>
      <c r="E1842" s="31"/>
      <c r="F1842" s="31"/>
      <c r="G1842" s="31"/>
      <c r="H1842" s="17">
        <v>396070.837</v>
      </c>
      <c r="I1842" s="7"/>
      <c r="N1842" s="7"/>
      <c r="O1842" s="7"/>
      <c r="P1842" s="7"/>
      <c r="Q1842" s="7"/>
      <c r="R1842" s="7"/>
      <c r="S1842" s="7"/>
      <c r="T1842" s="7"/>
    </row>
    <row r="1843" spans="1:20" s="8" customFormat="1" ht="15" hidden="1" outlineLevel="1">
      <c r="A1843" s="31" t="s">
        <v>55</v>
      </c>
      <c r="B1843" s="31"/>
      <c r="C1843" s="31"/>
      <c r="D1843" s="31"/>
      <c r="E1843" s="31"/>
      <c r="F1843" s="31"/>
      <c r="G1843" s="31"/>
      <c r="H1843" s="17">
        <v>6557.466</v>
      </c>
      <c r="I1843" s="7"/>
      <c r="N1843" s="7"/>
      <c r="O1843" s="7"/>
      <c r="P1843" s="7"/>
      <c r="Q1843" s="7"/>
      <c r="R1843" s="7"/>
      <c r="S1843" s="7"/>
      <c r="T1843" s="7"/>
    </row>
    <row r="1844" spans="1:20" s="8" customFormat="1" ht="15" hidden="1" outlineLevel="1">
      <c r="A1844" s="31" t="s">
        <v>36</v>
      </c>
      <c r="B1844" s="31"/>
      <c r="C1844" s="31"/>
      <c r="D1844" s="31"/>
      <c r="E1844" s="31"/>
      <c r="F1844" s="31"/>
      <c r="G1844" s="31"/>
      <c r="H1844" s="17">
        <f>E1846+E1847+E1848+E1849+E1850</f>
        <v>139153.72199999998</v>
      </c>
      <c r="I1844" s="7"/>
      <c r="N1844" s="7"/>
      <c r="O1844" s="7"/>
      <c r="P1844" s="7"/>
      <c r="Q1844" s="7"/>
      <c r="R1844" s="7"/>
      <c r="S1844" s="7"/>
      <c r="T1844" s="7"/>
    </row>
    <row r="1845" spans="1:20" s="8" customFormat="1" ht="15" hidden="1" outlineLevel="1">
      <c r="A1845" s="31" t="s">
        <v>20</v>
      </c>
      <c r="B1845" s="31"/>
      <c r="C1845" s="14"/>
      <c r="D1845" s="14"/>
      <c r="E1845" s="14"/>
      <c r="F1845" s="14"/>
      <c r="G1845" s="14"/>
      <c r="H1845" s="23"/>
      <c r="I1845" s="7"/>
      <c r="N1845" s="7"/>
      <c r="O1845" s="7"/>
      <c r="P1845" s="7"/>
      <c r="Q1845" s="7"/>
      <c r="R1845" s="7"/>
      <c r="S1845" s="7"/>
      <c r="T1845" s="7"/>
    </row>
    <row r="1846" spans="1:20" s="8" customFormat="1" ht="15" hidden="1" outlineLevel="1">
      <c r="A1846" s="30" t="s">
        <v>37</v>
      </c>
      <c r="B1846" s="30"/>
      <c r="C1846" s="30"/>
      <c r="D1846" s="30"/>
      <c r="E1846" s="17">
        <v>4982.96</v>
      </c>
      <c r="F1846" s="7"/>
      <c r="I1846" s="7"/>
      <c r="N1846" s="7"/>
      <c r="O1846" s="7"/>
      <c r="P1846" s="7"/>
      <c r="Q1846" s="7"/>
      <c r="R1846" s="7"/>
      <c r="S1846" s="7"/>
      <c r="T1846" s="7"/>
    </row>
    <row r="1847" spans="1:20" s="8" customFormat="1" ht="15" hidden="1" outlineLevel="1">
      <c r="A1847" s="30" t="s">
        <v>38</v>
      </c>
      <c r="B1847" s="30"/>
      <c r="C1847" s="30"/>
      <c r="D1847" s="30"/>
      <c r="E1847" s="21">
        <v>101779.89400000007</v>
      </c>
      <c r="F1847" s="7"/>
      <c r="I1847" s="7"/>
      <c r="N1847" s="7"/>
      <c r="O1847" s="7"/>
      <c r="P1847" s="7"/>
      <c r="Q1847" s="7"/>
      <c r="R1847" s="7"/>
      <c r="S1847" s="7"/>
      <c r="T1847" s="7"/>
    </row>
    <row r="1848" spans="1:20" s="8" customFormat="1" ht="15" hidden="1" outlineLevel="1">
      <c r="A1848" s="30" t="s">
        <v>39</v>
      </c>
      <c r="B1848" s="30"/>
      <c r="C1848" s="30"/>
      <c r="D1848" s="30"/>
      <c r="E1848" s="21">
        <v>32390.86799999991</v>
      </c>
      <c r="F1848" s="7"/>
      <c r="I1848" s="7"/>
      <c r="N1848" s="7"/>
      <c r="O1848" s="7"/>
      <c r="P1848" s="7"/>
      <c r="Q1848" s="7"/>
      <c r="R1848" s="7"/>
      <c r="S1848" s="7"/>
      <c r="T1848" s="7"/>
    </row>
    <row r="1849" spans="1:20" s="8" customFormat="1" ht="15" hidden="1" outlineLevel="1">
      <c r="A1849" s="30" t="s">
        <v>40</v>
      </c>
      <c r="B1849" s="30"/>
      <c r="C1849" s="30"/>
      <c r="D1849" s="30"/>
      <c r="E1849" s="22">
        <v>0</v>
      </c>
      <c r="F1849" s="7"/>
      <c r="I1849" s="7"/>
      <c r="N1849" s="7"/>
      <c r="O1849" s="7"/>
      <c r="P1849" s="7"/>
      <c r="Q1849" s="7"/>
      <c r="R1849" s="7"/>
      <c r="S1849" s="7"/>
      <c r="T1849" s="7"/>
    </row>
    <row r="1850" spans="1:20" s="8" customFormat="1" ht="15" hidden="1" outlineLevel="1">
      <c r="A1850" s="30" t="s">
        <v>41</v>
      </c>
      <c r="B1850" s="30"/>
      <c r="C1850" s="30"/>
      <c r="D1850" s="30"/>
      <c r="E1850" s="22">
        <v>0</v>
      </c>
      <c r="F1850" s="7"/>
      <c r="I1850" s="7"/>
      <c r="N1850" s="7"/>
      <c r="O1850" s="7"/>
      <c r="P1850" s="7"/>
      <c r="Q1850" s="7"/>
      <c r="R1850" s="7"/>
      <c r="S1850" s="7"/>
      <c r="T1850" s="7"/>
    </row>
    <row r="1851" spans="1:20" s="8" customFormat="1" ht="15" hidden="1" outlineLevel="1">
      <c r="A1851" s="31" t="s">
        <v>42</v>
      </c>
      <c r="B1851" s="31"/>
      <c r="C1851" s="31"/>
      <c r="D1851" s="31"/>
      <c r="E1851" s="31"/>
      <c r="F1851" s="31"/>
      <c r="G1851" s="31"/>
      <c r="H1851" s="17">
        <v>128859.7</v>
      </c>
      <c r="I1851" s="7"/>
      <c r="N1851" s="7"/>
      <c r="O1851" s="7"/>
      <c r="P1851" s="7"/>
      <c r="Q1851" s="7"/>
      <c r="R1851" s="7"/>
      <c r="S1851" s="7"/>
      <c r="T1851" s="7"/>
    </row>
    <row r="1852" spans="1:20" s="8" customFormat="1" ht="15" hidden="1" outlineLevel="1">
      <c r="A1852" s="31" t="s">
        <v>43</v>
      </c>
      <c r="B1852" s="31"/>
      <c r="C1852" s="31"/>
      <c r="D1852" s="31"/>
      <c r="E1852" s="31"/>
      <c r="F1852" s="31"/>
      <c r="G1852" s="31"/>
      <c r="H1852" s="12">
        <v>0</v>
      </c>
      <c r="I1852" s="7"/>
      <c r="N1852" s="7"/>
      <c r="O1852" s="7"/>
      <c r="P1852" s="7"/>
      <c r="Q1852" s="7"/>
      <c r="R1852" s="7"/>
      <c r="S1852" s="7"/>
      <c r="T1852" s="7"/>
    </row>
    <row r="1853" ht="15" hidden="1" outlineLevel="1"/>
    <row r="1854" spans="1:20" s="8" customFormat="1" ht="15" hidden="1" outlineLevel="1">
      <c r="A1854" s="36" t="s">
        <v>103</v>
      </c>
      <c r="B1854" s="36"/>
      <c r="C1854" s="36"/>
      <c r="D1854" s="36"/>
      <c r="E1854" s="36"/>
      <c r="F1854" s="36"/>
      <c r="G1854" s="36"/>
      <c r="H1854" s="36"/>
      <c r="I1854" s="7"/>
      <c r="N1854" s="7"/>
      <c r="O1854" s="7"/>
      <c r="P1854" s="7"/>
      <c r="Q1854" s="7"/>
      <c r="R1854" s="7"/>
      <c r="S1854" s="7"/>
      <c r="T1854" s="7"/>
    </row>
    <row r="1855" spans="1:20" s="8" customFormat="1" ht="15" hidden="1" outlineLevel="1">
      <c r="A1855" s="35" t="s">
        <v>11</v>
      </c>
      <c r="B1855" s="35"/>
      <c r="C1855" s="35"/>
      <c r="D1855" s="35"/>
      <c r="E1855" s="35"/>
      <c r="F1855" s="35"/>
      <c r="G1855" s="35"/>
      <c r="H1855" s="12">
        <f>ROUND(H1858+H1859*H1860+H1890,2)</f>
        <v>2628.61</v>
      </c>
      <c r="I1855" s="7"/>
      <c r="N1855" s="7"/>
      <c r="O1855" s="7"/>
      <c r="P1855" s="7"/>
      <c r="Q1855" s="7"/>
      <c r="R1855" s="7"/>
      <c r="S1855" s="7"/>
      <c r="T1855" s="7"/>
    </row>
    <row r="1856" spans="1:20" s="8" customFormat="1" ht="15" hidden="1" outlineLevel="1">
      <c r="A1856" s="7"/>
      <c r="B1856" s="7"/>
      <c r="C1856" s="13"/>
      <c r="D1856" s="13"/>
      <c r="E1856" s="13"/>
      <c r="F1856" s="7"/>
      <c r="G1856" s="4"/>
      <c r="H1856" s="7"/>
      <c r="I1856" s="7"/>
      <c r="N1856" s="7"/>
      <c r="O1856" s="7"/>
      <c r="P1856" s="7"/>
      <c r="Q1856" s="7"/>
      <c r="R1856" s="7"/>
      <c r="S1856" s="7"/>
      <c r="T1856" s="7"/>
    </row>
    <row r="1857" spans="1:20" s="8" customFormat="1" ht="15" hidden="1" outlineLevel="1">
      <c r="A1857" s="35" t="s">
        <v>12</v>
      </c>
      <c r="B1857" s="35"/>
      <c r="C1857" s="35"/>
      <c r="D1857" s="35"/>
      <c r="E1857" s="35"/>
      <c r="F1857" s="35"/>
      <c r="G1857" s="35"/>
      <c r="H1857" s="35"/>
      <c r="I1857" s="7"/>
      <c r="N1857" s="7"/>
      <c r="O1857" s="7"/>
      <c r="P1857" s="7"/>
      <c r="Q1857" s="7"/>
      <c r="R1857" s="7"/>
      <c r="S1857" s="7"/>
      <c r="T1857" s="7"/>
    </row>
    <row r="1858" spans="1:20" s="8" customFormat="1" ht="15" hidden="1" outlineLevel="1">
      <c r="A1858" s="34" t="s">
        <v>13</v>
      </c>
      <c r="B1858" s="34"/>
      <c r="C1858" s="34"/>
      <c r="D1858" s="34"/>
      <c r="E1858" s="34"/>
      <c r="F1858" s="34"/>
      <c r="G1858" s="34"/>
      <c r="H1858" s="12">
        <v>1382.24</v>
      </c>
      <c r="I1858" s="7"/>
      <c r="N1858" s="7"/>
      <c r="O1858" s="7"/>
      <c r="P1858" s="7"/>
      <c r="Q1858" s="7"/>
      <c r="R1858" s="7"/>
      <c r="S1858" s="7"/>
      <c r="T1858" s="7"/>
    </row>
    <row r="1859" spans="1:20" s="8" customFormat="1" ht="15" hidden="1" outlineLevel="1">
      <c r="A1859" s="34" t="s">
        <v>14</v>
      </c>
      <c r="B1859" s="34"/>
      <c r="C1859" s="34"/>
      <c r="D1859" s="34"/>
      <c r="E1859" s="34"/>
      <c r="F1859" s="34"/>
      <c r="G1859" s="34"/>
      <c r="H1859" s="12">
        <v>806412.43</v>
      </c>
      <c r="I1859" s="7"/>
      <c r="N1859" s="7"/>
      <c r="O1859" s="7"/>
      <c r="P1859" s="7"/>
      <c r="Q1859" s="7"/>
      <c r="R1859" s="7"/>
      <c r="S1859" s="7"/>
      <c r="T1859" s="7"/>
    </row>
    <row r="1860" spans="1:20" s="8" customFormat="1" ht="15" hidden="1" outlineLevel="1">
      <c r="A1860" s="34" t="s">
        <v>15</v>
      </c>
      <c r="B1860" s="34"/>
      <c r="C1860" s="34"/>
      <c r="D1860" s="34"/>
      <c r="E1860" s="34"/>
      <c r="F1860" s="34"/>
      <c r="G1860" s="34"/>
      <c r="H1860" s="15">
        <f>(H1861+H1862-(H1863+H1870))/(H1880+H1881-(H1882+H1889))</f>
        <v>0.0015454558676413139</v>
      </c>
      <c r="I1860" s="7"/>
      <c r="K1860" s="20"/>
      <c r="L1860" s="20"/>
      <c r="N1860" s="7"/>
      <c r="O1860" s="7"/>
      <c r="P1860" s="7"/>
      <c r="Q1860" s="7"/>
      <c r="R1860" s="7"/>
      <c r="S1860" s="7"/>
      <c r="T1860" s="7"/>
    </row>
    <row r="1861" spans="1:20" s="8" customFormat="1" ht="15" hidden="1" outlineLevel="1">
      <c r="A1861" s="34" t="s">
        <v>16</v>
      </c>
      <c r="B1861" s="34"/>
      <c r="C1861" s="34"/>
      <c r="D1861" s="34"/>
      <c r="E1861" s="34"/>
      <c r="F1861" s="34"/>
      <c r="G1861" s="34"/>
      <c r="H1861" s="17">
        <v>690.092</v>
      </c>
      <c r="I1861" s="7"/>
      <c r="K1861" s="20"/>
      <c r="L1861" s="20"/>
      <c r="N1861" s="7"/>
      <c r="O1861" s="7"/>
      <c r="P1861" s="7"/>
      <c r="Q1861" s="7"/>
      <c r="R1861" s="7"/>
      <c r="S1861" s="7"/>
      <c r="T1861" s="7"/>
    </row>
    <row r="1862" spans="1:20" s="8" customFormat="1" ht="15" hidden="1" outlineLevel="1">
      <c r="A1862" s="34" t="s">
        <v>17</v>
      </c>
      <c r="B1862" s="34"/>
      <c r="C1862" s="34"/>
      <c r="D1862" s="34"/>
      <c r="E1862" s="34"/>
      <c r="F1862" s="34"/>
      <c r="G1862" s="34"/>
      <c r="H1862" s="17">
        <v>10.435</v>
      </c>
      <c r="I1862" s="7"/>
      <c r="N1862" s="7"/>
      <c r="O1862" s="7"/>
      <c r="P1862" s="7"/>
      <c r="Q1862" s="7"/>
      <c r="R1862" s="7"/>
      <c r="S1862" s="7"/>
      <c r="T1862" s="7"/>
    </row>
    <row r="1863" spans="1:20" s="8" customFormat="1" ht="15" hidden="1" outlineLevel="1">
      <c r="A1863" s="34" t="s">
        <v>18</v>
      </c>
      <c r="B1863" s="34"/>
      <c r="C1863" s="34"/>
      <c r="D1863" s="34"/>
      <c r="E1863" s="34"/>
      <c r="F1863" s="34"/>
      <c r="G1863" s="34"/>
      <c r="H1863" s="17">
        <f>E1865+E1866+E1867+E1868+E1869</f>
        <v>248.44412074773777</v>
      </c>
      <c r="I1863" s="7"/>
      <c r="N1863" s="7"/>
      <c r="O1863" s="7"/>
      <c r="P1863" s="7"/>
      <c r="Q1863" s="7"/>
      <c r="R1863" s="7"/>
      <c r="S1863" s="7"/>
      <c r="T1863" s="7"/>
    </row>
    <row r="1864" spans="1:20" s="8" customFormat="1" ht="15" hidden="1" outlineLevel="1">
      <c r="A1864" s="34" t="s">
        <v>20</v>
      </c>
      <c r="B1864" s="34"/>
      <c r="C1864" s="14"/>
      <c r="D1864" s="14"/>
      <c r="E1864" s="14"/>
      <c r="F1864" s="14"/>
      <c r="G1864" s="14"/>
      <c r="H1864" s="19"/>
      <c r="I1864" s="7"/>
      <c r="N1864" s="7"/>
      <c r="O1864" s="7"/>
      <c r="P1864" s="7"/>
      <c r="Q1864" s="7"/>
      <c r="R1864" s="7"/>
      <c r="S1864" s="7"/>
      <c r="T1864" s="7"/>
    </row>
    <row r="1865" spans="1:20" s="8" customFormat="1" ht="15" hidden="1" outlineLevel="1">
      <c r="A1865" s="30" t="s">
        <v>21</v>
      </c>
      <c r="B1865" s="30"/>
      <c r="C1865" s="30"/>
      <c r="D1865" s="30"/>
      <c r="E1865" s="17">
        <v>11.31261144773793</v>
      </c>
      <c r="F1865" s="7"/>
      <c r="I1865" s="7"/>
      <c r="N1865" s="7"/>
      <c r="O1865" s="7"/>
      <c r="P1865" s="7"/>
      <c r="Q1865" s="7"/>
      <c r="R1865" s="7"/>
      <c r="S1865" s="7"/>
      <c r="T1865" s="7"/>
    </row>
    <row r="1866" spans="1:20" s="8" customFormat="1" ht="15" hidden="1" outlineLevel="1">
      <c r="A1866" s="30" t="s">
        <v>22</v>
      </c>
      <c r="B1866" s="30"/>
      <c r="C1866" s="30"/>
      <c r="D1866" s="30"/>
      <c r="E1866" s="21">
        <v>186.64250899999982</v>
      </c>
      <c r="F1866" s="7"/>
      <c r="I1866" s="7"/>
      <c r="N1866" s="7"/>
      <c r="O1866" s="7"/>
      <c r="P1866" s="7"/>
      <c r="Q1866" s="7"/>
      <c r="R1866" s="7"/>
      <c r="S1866" s="7"/>
      <c r="T1866" s="7"/>
    </row>
    <row r="1867" spans="1:20" s="8" customFormat="1" ht="15" hidden="1" outlineLevel="1">
      <c r="A1867" s="30" t="s">
        <v>23</v>
      </c>
      <c r="B1867" s="30"/>
      <c r="C1867" s="30"/>
      <c r="D1867" s="30"/>
      <c r="E1867" s="21">
        <v>50.48900030000003</v>
      </c>
      <c r="F1867" s="7"/>
      <c r="I1867" s="7"/>
      <c r="N1867" s="7"/>
      <c r="O1867" s="7"/>
      <c r="P1867" s="7"/>
      <c r="Q1867" s="7"/>
      <c r="R1867" s="7"/>
      <c r="S1867" s="7"/>
      <c r="T1867" s="7"/>
    </row>
    <row r="1868" spans="1:20" s="8" customFormat="1" ht="15" hidden="1" outlineLevel="1">
      <c r="A1868" s="30" t="s">
        <v>24</v>
      </c>
      <c r="B1868" s="30"/>
      <c r="C1868" s="30"/>
      <c r="D1868" s="30"/>
      <c r="E1868" s="22">
        <v>0</v>
      </c>
      <c r="F1868" s="7"/>
      <c r="I1868" s="7"/>
      <c r="N1868" s="7"/>
      <c r="O1868" s="7"/>
      <c r="P1868" s="7"/>
      <c r="Q1868" s="7"/>
      <c r="R1868" s="7"/>
      <c r="S1868" s="7"/>
      <c r="T1868" s="7"/>
    </row>
    <row r="1869" spans="1:20" s="8" customFormat="1" ht="15" hidden="1" outlineLevel="1">
      <c r="A1869" s="30" t="s">
        <v>25</v>
      </c>
      <c r="B1869" s="30"/>
      <c r="C1869" s="30"/>
      <c r="D1869" s="30"/>
      <c r="E1869" s="22">
        <v>0</v>
      </c>
      <c r="F1869" s="7"/>
      <c r="I1869" s="7"/>
      <c r="N1869" s="7"/>
      <c r="O1869" s="7"/>
      <c r="P1869" s="7"/>
      <c r="Q1869" s="7"/>
      <c r="R1869" s="7"/>
      <c r="S1869" s="7"/>
      <c r="T1869" s="7"/>
    </row>
    <row r="1870" spans="1:20" s="8" customFormat="1" ht="15" hidden="1" outlineLevel="1">
      <c r="A1870" s="31" t="s">
        <v>26</v>
      </c>
      <c r="B1870" s="31"/>
      <c r="C1870" s="31"/>
      <c r="D1870" s="31"/>
      <c r="E1870" s="31"/>
      <c r="F1870" s="31"/>
      <c r="G1870" s="31"/>
      <c r="H1870" s="17">
        <v>238.9486</v>
      </c>
      <c r="I1870" s="7"/>
      <c r="N1870" s="7"/>
      <c r="O1870" s="7"/>
      <c r="P1870" s="7"/>
      <c r="Q1870" s="7"/>
      <c r="R1870" s="7"/>
      <c r="S1870" s="7"/>
      <c r="T1870" s="7"/>
    </row>
    <row r="1871" spans="1:20" s="8" customFormat="1" ht="15" hidden="1" outlineLevel="1">
      <c r="A1871" s="31" t="s">
        <v>27</v>
      </c>
      <c r="B1871" s="31"/>
      <c r="C1871" s="31"/>
      <c r="D1871" s="31"/>
      <c r="E1871" s="31"/>
      <c r="F1871" s="31"/>
      <c r="G1871" s="31"/>
      <c r="H1871" s="21">
        <f>D1873+D1877</f>
        <v>5482.357999999997</v>
      </c>
      <c r="I1871" s="7"/>
      <c r="N1871" s="7"/>
      <c r="O1871" s="7"/>
      <c r="P1871" s="7"/>
      <c r="Q1871" s="7"/>
      <c r="R1871" s="7"/>
      <c r="S1871" s="7"/>
      <c r="T1871" s="7"/>
    </row>
    <row r="1872" spans="1:20" s="8" customFormat="1" ht="15" hidden="1" outlineLevel="1">
      <c r="A1872" s="31" t="s">
        <v>20</v>
      </c>
      <c r="B1872" s="31"/>
      <c r="C1872" s="14"/>
      <c r="D1872" s="14"/>
      <c r="E1872" s="14"/>
      <c r="F1872" s="14"/>
      <c r="G1872" s="14"/>
      <c r="H1872" s="23"/>
      <c r="I1872" s="7"/>
      <c r="N1872" s="7"/>
      <c r="O1872" s="7"/>
      <c r="P1872" s="7"/>
      <c r="Q1872" s="7"/>
      <c r="R1872" s="7"/>
      <c r="S1872" s="7"/>
      <c r="T1872" s="7"/>
    </row>
    <row r="1873" spans="1:20" s="8" customFormat="1" ht="15" hidden="1" outlineLevel="1">
      <c r="A1873" s="33" t="s">
        <v>28</v>
      </c>
      <c r="B1873" s="33"/>
      <c r="C1873" s="33"/>
      <c r="D1873" s="17">
        <f>D1874+D1875+D1876</f>
        <v>2.6910000000000003</v>
      </c>
      <c r="E1873" s="7"/>
      <c r="I1873" s="7"/>
      <c r="N1873" s="7"/>
      <c r="O1873" s="7"/>
      <c r="P1873" s="7"/>
      <c r="Q1873" s="7"/>
      <c r="R1873" s="7"/>
      <c r="S1873" s="7"/>
      <c r="T1873" s="7"/>
    </row>
    <row r="1874" spans="1:8" ht="15" hidden="1" outlineLevel="1">
      <c r="A1874" s="32" t="s">
        <v>29</v>
      </c>
      <c r="B1874" s="32"/>
      <c r="C1874" s="32"/>
      <c r="D1874" s="17">
        <v>0.787</v>
      </c>
      <c r="E1874" s="7"/>
      <c r="F1874" s="8"/>
      <c r="G1874" s="8"/>
      <c r="H1874" s="8"/>
    </row>
    <row r="1875" spans="1:8" ht="15" hidden="1" outlineLevel="1">
      <c r="A1875" s="32" t="s">
        <v>30</v>
      </c>
      <c r="B1875" s="32"/>
      <c r="C1875" s="32"/>
      <c r="D1875" s="17">
        <v>1.167</v>
      </c>
      <c r="E1875" s="7"/>
      <c r="F1875" s="8"/>
      <c r="G1875" s="8"/>
      <c r="H1875" s="8"/>
    </row>
    <row r="1876" spans="1:8" ht="15" hidden="1" outlineLevel="1">
      <c r="A1876" s="32" t="s">
        <v>31</v>
      </c>
      <c r="B1876" s="32"/>
      <c r="C1876" s="32"/>
      <c r="D1876" s="17">
        <v>0.737</v>
      </c>
      <c r="E1876" s="7"/>
      <c r="F1876" s="8"/>
      <c r="G1876" s="8"/>
      <c r="H1876" s="8"/>
    </row>
    <row r="1877" spans="1:8" ht="15" hidden="1" outlineLevel="1">
      <c r="A1877" s="33" t="s">
        <v>32</v>
      </c>
      <c r="B1877" s="33"/>
      <c r="C1877" s="33"/>
      <c r="D1877" s="17">
        <f>D1878+D1879</f>
        <v>5479.666999999998</v>
      </c>
      <c r="E1877" s="7"/>
      <c r="F1877" s="8"/>
      <c r="G1877" s="8"/>
      <c r="H1877" s="8"/>
    </row>
    <row r="1878" spans="1:8" ht="15" hidden="1" outlineLevel="1">
      <c r="A1878" s="32" t="s">
        <v>29</v>
      </c>
      <c r="B1878" s="32"/>
      <c r="C1878" s="32"/>
      <c r="D1878" s="17">
        <v>2160.0199999999977</v>
      </c>
      <c r="E1878" s="7"/>
      <c r="F1878" s="8"/>
      <c r="G1878" s="8"/>
      <c r="H1878" s="8"/>
    </row>
    <row r="1879" spans="1:8" ht="15" hidden="1" outlineLevel="1">
      <c r="A1879" s="32" t="s">
        <v>31</v>
      </c>
      <c r="B1879" s="32"/>
      <c r="C1879" s="32"/>
      <c r="D1879" s="17">
        <v>3319.6470000000004</v>
      </c>
      <c r="E1879" s="7"/>
      <c r="F1879" s="8"/>
      <c r="G1879" s="8"/>
      <c r="H1879" s="8"/>
    </row>
    <row r="1880" spans="1:8" ht="15" hidden="1" outlineLevel="1">
      <c r="A1880" s="31" t="s">
        <v>33</v>
      </c>
      <c r="B1880" s="31"/>
      <c r="C1880" s="31"/>
      <c r="D1880" s="31"/>
      <c r="E1880" s="31"/>
      <c r="F1880" s="31"/>
      <c r="G1880" s="31"/>
      <c r="H1880" s="17">
        <v>405893.861</v>
      </c>
    </row>
    <row r="1881" spans="1:8" ht="15" hidden="1" outlineLevel="1">
      <c r="A1881" s="31" t="s">
        <v>55</v>
      </c>
      <c r="B1881" s="31"/>
      <c r="C1881" s="31"/>
      <c r="D1881" s="31"/>
      <c r="E1881" s="31"/>
      <c r="F1881" s="31"/>
      <c r="G1881" s="31"/>
      <c r="H1881" s="17">
        <v>7876.939</v>
      </c>
    </row>
    <row r="1882" spans="1:8" ht="15" hidden="1" outlineLevel="1">
      <c r="A1882" s="31" t="s">
        <v>36</v>
      </c>
      <c r="B1882" s="31"/>
      <c r="C1882" s="31"/>
      <c r="D1882" s="31"/>
      <c r="E1882" s="31"/>
      <c r="F1882" s="31"/>
      <c r="G1882" s="31"/>
      <c r="H1882" s="17">
        <f>E1884+E1885+E1886+E1887+E1888</f>
        <v>141451.90199999994</v>
      </c>
    </row>
    <row r="1883" spans="1:8" ht="15" hidden="1" outlineLevel="1">
      <c r="A1883" s="31" t="s">
        <v>20</v>
      </c>
      <c r="B1883" s="31"/>
      <c r="C1883" s="14"/>
      <c r="D1883" s="14"/>
      <c r="E1883" s="14"/>
      <c r="F1883" s="14"/>
      <c r="G1883" s="14"/>
      <c r="H1883" s="23"/>
    </row>
    <row r="1884" spans="1:8" ht="15" hidden="1" outlineLevel="1">
      <c r="A1884" s="30" t="s">
        <v>37</v>
      </c>
      <c r="B1884" s="30"/>
      <c r="C1884" s="30"/>
      <c r="D1884" s="30"/>
      <c r="E1884" s="17">
        <v>5482.357999999997</v>
      </c>
      <c r="G1884" s="8"/>
      <c r="H1884" s="8"/>
    </row>
    <row r="1885" spans="1:8" ht="15" hidden="1" outlineLevel="1">
      <c r="A1885" s="30" t="s">
        <v>38</v>
      </c>
      <c r="B1885" s="30"/>
      <c r="C1885" s="30"/>
      <c r="D1885" s="30"/>
      <c r="E1885" s="21">
        <v>102813.073</v>
      </c>
      <c r="G1885" s="8"/>
      <c r="H1885" s="8"/>
    </row>
    <row r="1886" spans="1:8" ht="15" hidden="1" outlineLevel="1">
      <c r="A1886" s="30" t="s">
        <v>39</v>
      </c>
      <c r="B1886" s="30"/>
      <c r="C1886" s="30"/>
      <c r="D1886" s="30"/>
      <c r="E1886" s="21">
        <v>33156.47099999994</v>
      </c>
      <c r="G1886" s="8"/>
      <c r="H1886" s="8"/>
    </row>
    <row r="1887" spans="1:8" ht="15" hidden="1" outlineLevel="1">
      <c r="A1887" s="30" t="s">
        <v>40</v>
      </c>
      <c r="B1887" s="30"/>
      <c r="C1887" s="30"/>
      <c r="D1887" s="30"/>
      <c r="E1887" s="22">
        <v>0</v>
      </c>
      <c r="G1887" s="8"/>
      <c r="H1887" s="8"/>
    </row>
    <row r="1888" spans="1:8" ht="15" hidden="1" outlineLevel="1">
      <c r="A1888" s="30" t="s">
        <v>41</v>
      </c>
      <c r="B1888" s="30"/>
      <c r="C1888" s="30"/>
      <c r="D1888" s="30"/>
      <c r="E1888" s="22">
        <v>0</v>
      </c>
      <c r="G1888" s="8"/>
      <c r="H1888" s="8"/>
    </row>
    <row r="1889" spans="1:8" ht="15" hidden="1" outlineLevel="1">
      <c r="A1889" s="31" t="s">
        <v>42</v>
      </c>
      <c r="B1889" s="31"/>
      <c r="C1889" s="31"/>
      <c r="D1889" s="31"/>
      <c r="E1889" s="31"/>
      <c r="F1889" s="31"/>
      <c r="G1889" s="31"/>
      <c r="H1889" s="17">
        <v>134408.6</v>
      </c>
    </row>
    <row r="1890" spans="1:20" s="8" customFormat="1" ht="15" hidden="1" outlineLevel="1">
      <c r="A1890" s="31" t="s">
        <v>43</v>
      </c>
      <c r="B1890" s="31"/>
      <c r="C1890" s="31"/>
      <c r="D1890" s="31"/>
      <c r="E1890" s="31"/>
      <c r="F1890" s="31"/>
      <c r="G1890" s="31"/>
      <c r="H1890" s="12">
        <v>0.1</v>
      </c>
      <c r="I1890" s="7"/>
      <c r="N1890" s="7"/>
      <c r="O1890" s="7"/>
      <c r="P1890" s="7"/>
      <c r="Q1890" s="7"/>
      <c r="R1890" s="7"/>
      <c r="S1890" s="7"/>
      <c r="T1890" s="7"/>
    </row>
    <row r="1891" ht="15" hidden="1" outlineLevel="1"/>
    <row r="1892" spans="1:20" s="8" customFormat="1" ht="15" hidden="1" outlineLevel="1">
      <c r="A1892" s="36" t="s">
        <v>104</v>
      </c>
      <c r="B1892" s="36"/>
      <c r="C1892" s="36"/>
      <c r="D1892" s="36"/>
      <c r="E1892" s="36"/>
      <c r="F1892" s="36"/>
      <c r="G1892" s="36"/>
      <c r="H1892" s="36"/>
      <c r="I1892" s="7"/>
      <c r="N1892" s="7"/>
      <c r="O1892" s="7"/>
      <c r="P1892" s="7"/>
      <c r="Q1892" s="7"/>
      <c r="R1892" s="7"/>
      <c r="S1892" s="7"/>
      <c r="T1892" s="7"/>
    </row>
    <row r="1893" spans="1:20" s="8" customFormat="1" ht="15" hidden="1" outlineLevel="1">
      <c r="A1893" s="35" t="s">
        <v>11</v>
      </c>
      <c r="B1893" s="35"/>
      <c r="C1893" s="35"/>
      <c r="D1893" s="35"/>
      <c r="E1893" s="35"/>
      <c r="F1893" s="35"/>
      <c r="G1893" s="35"/>
      <c r="H1893" s="12">
        <f>ROUND(H1896+H1897*H1898+H1928,2)</f>
        <v>2659.18</v>
      </c>
      <c r="I1893" s="7"/>
      <c r="N1893" s="7"/>
      <c r="O1893" s="7"/>
      <c r="P1893" s="7"/>
      <c r="Q1893" s="7"/>
      <c r="R1893" s="7"/>
      <c r="S1893" s="7"/>
      <c r="T1893" s="7"/>
    </row>
    <row r="1894" spans="1:20" s="8" customFormat="1" ht="15" hidden="1" outlineLevel="1">
      <c r="A1894" s="7"/>
      <c r="B1894" s="7"/>
      <c r="C1894" s="13"/>
      <c r="D1894" s="13"/>
      <c r="E1894" s="13"/>
      <c r="F1894" s="7"/>
      <c r="G1894" s="4"/>
      <c r="H1894" s="7"/>
      <c r="I1894" s="7"/>
      <c r="N1894" s="7"/>
      <c r="O1894" s="7"/>
      <c r="P1894" s="7"/>
      <c r="Q1894" s="7"/>
      <c r="R1894" s="7"/>
      <c r="S1894" s="7"/>
      <c r="T1894" s="7"/>
    </row>
    <row r="1895" spans="1:20" s="8" customFormat="1" ht="15" hidden="1" outlineLevel="1">
      <c r="A1895" s="35" t="s">
        <v>12</v>
      </c>
      <c r="B1895" s="35"/>
      <c r="C1895" s="35"/>
      <c r="D1895" s="35"/>
      <c r="E1895" s="35"/>
      <c r="F1895" s="35"/>
      <c r="G1895" s="35"/>
      <c r="H1895" s="35"/>
      <c r="I1895" s="7"/>
      <c r="N1895" s="7"/>
      <c r="O1895" s="7"/>
      <c r="P1895" s="7"/>
      <c r="Q1895" s="7"/>
      <c r="R1895" s="7"/>
      <c r="S1895" s="7"/>
      <c r="T1895" s="7"/>
    </row>
    <row r="1896" spans="1:20" s="8" customFormat="1" ht="15" hidden="1" outlineLevel="1">
      <c r="A1896" s="34" t="s">
        <v>13</v>
      </c>
      <c r="B1896" s="34"/>
      <c r="C1896" s="34"/>
      <c r="D1896" s="34"/>
      <c r="E1896" s="34"/>
      <c r="F1896" s="34"/>
      <c r="G1896" s="34"/>
      <c r="H1896" s="12">
        <v>1333.27</v>
      </c>
      <c r="I1896" s="7"/>
      <c r="N1896" s="7"/>
      <c r="O1896" s="7"/>
      <c r="P1896" s="7"/>
      <c r="Q1896" s="7"/>
      <c r="R1896" s="7"/>
      <c r="S1896" s="7"/>
      <c r="T1896" s="7"/>
    </row>
    <row r="1897" spans="1:20" s="8" customFormat="1" ht="15" hidden="1" outlineLevel="1">
      <c r="A1897" s="34" t="s">
        <v>14</v>
      </c>
      <c r="B1897" s="34"/>
      <c r="C1897" s="34"/>
      <c r="D1897" s="34"/>
      <c r="E1897" s="34"/>
      <c r="F1897" s="34"/>
      <c r="G1897" s="34"/>
      <c r="H1897" s="12">
        <v>847113.35</v>
      </c>
      <c r="I1897" s="7"/>
      <c r="N1897" s="7"/>
      <c r="O1897" s="7"/>
      <c r="P1897" s="7"/>
      <c r="Q1897" s="7"/>
      <c r="R1897" s="7"/>
      <c r="S1897" s="7"/>
      <c r="T1897" s="7"/>
    </row>
    <row r="1898" spans="1:20" s="8" customFormat="1" ht="15" hidden="1" outlineLevel="1">
      <c r="A1898" s="34" t="s">
        <v>15</v>
      </c>
      <c r="B1898" s="34"/>
      <c r="C1898" s="34"/>
      <c r="D1898" s="34"/>
      <c r="E1898" s="34"/>
      <c r="F1898" s="34"/>
      <c r="G1898" s="34"/>
      <c r="H1898" s="15">
        <f>(H1899+H1900-(H1901+H1908))/(H1918+H1919-(H1920+H1927))</f>
        <v>0.0015652139570742016</v>
      </c>
      <c r="I1898" s="7"/>
      <c r="K1898" s="20"/>
      <c r="L1898" s="20"/>
      <c r="N1898" s="7"/>
      <c r="O1898" s="7"/>
      <c r="P1898" s="7"/>
      <c r="Q1898" s="7"/>
      <c r="R1898" s="7"/>
      <c r="S1898" s="7"/>
      <c r="T1898" s="7"/>
    </row>
    <row r="1899" spans="1:20" s="8" customFormat="1" ht="15" hidden="1" outlineLevel="1">
      <c r="A1899" s="34" t="s">
        <v>16</v>
      </c>
      <c r="B1899" s="34"/>
      <c r="C1899" s="34"/>
      <c r="D1899" s="34"/>
      <c r="E1899" s="34"/>
      <c r="F1899" s="34"/>
      <c r="G1899" s="34"/>
      <c r="H1899" s="17">
        <v>750.282</v>
      </c>
      <c r="I1899" s="7"/>
      <c r="K1899" s="20"/>
      <c r="L1899" s="20"/>
      <c r="N1899" s="7"/>
      <c r="O1899" s="7"/>
      <c r="P1899" s="7"/>
      <c r="Q1899" s="7"/>
      <c r="R1899" s="7"/>
      <c r="S1899" s="7"/>
      <c r="T1899" s="7"/>
    </row>
    <row r="1900" spans="1:20" s="8" customFormat="1" ht="15" hidden="1" outlineLevel="1">
      <c r="A1900" s="34" t="s">
        <v>17</v>
      </c>
      <c r="B1900" s="34"/>
      <c r="C1900" s="34"/>
      <c r="D1900" s="34"/>
      <c r="E1900" s="34"/>
      <c r="F1900" s="34"/>
      <c r="G1900" s="34"/>
      <c r="H1900" s="17">
        <v>16.703</v>
      </c>
      <c r="I1900" s="7"/>
      <c r="N1900" s="7"/>
      <c r="O1900" s="7"/>
      <c r="P1900" s="7"/>
      <c r="Q1900" s="7"/>
      <c r="R1900" s="7"/>
      <c r="S1900" s="7"/>
      <c r="T1900" s="7"/>
    </row>
    <row r="1901" spans="1:20" s="8" customFormat="1" ht="15" hidden="1" outlineLevel="1">
      <c r="A1901" s="34" t="s">
        <v>18</v>
      </c>
      <c r="B1901" s="34"/>
      <c r="C1901" s="34"/>
      <c r="D1901" s="34"/>
      <c r="E1901" s="34"/>
      <c r="F1901" s="34"/>
      <c r="G1901" s="34"/>
      <c r="H1901" s="17">
        <f>E1903+E1904+E1905+E1906+E1907</f>
        <v>235.4703061859236</v>
      </c>
      <c r="I1901" s="7"/>
      <c r="N1901" s="7"/>
      <c r="O1901" s="7"/>
      <c r="P1901" s="7"/>
      <c r="Q1901" s="7"/>
      <c r="R1901" s="7"/>
      <c r="S1901" s="7"/>
      <c r="T1901" s="7"/>
    </row>
    <row r="1902" spans="1:20" s="8" customFormat="1" ht="15" hidden="1" outlineLevel="1">
      <c r="A1902" s="34" t="s">
        <v>20</v>
      </c>
      <c r="B1902" s="34"/>
      <c r="C1902" s="14"/>
      <c r="D1902" s="14"/>
      <c r="E1902" s="14"/>
      <c r="F1902" s="14"/>
      <c r="G1902" s="14"/>
      <c r="H1902" s="19"/>
      <c r="I1902" s="7"/>
      <c r="N1902" s="7"/>
      <c r="O1902" s="7"/>
      <c r="P1902" s="7"/>
      <c r="Q1902" s="7"/>
      <c r="R1902" s="7"/>
      <c r="S1902" s="7"/>
      <c r="T1902" s="7"/>
    </row>
    <row r="1903" spans="1:20" s="8" customFormat="1" ht="15" hidden="1" outlineLevel="1">
      <c r="A1903" s="30" t="s">
        <v>21</v>
      </c>
      <c r="B1903" s="30"/>
      <c r="C1903" s="30"/>
      <c r="D1903" s="30"/>
      <c r="E1903" s="17">
        <v>14.23234398592364</v>
      </c>
      <c r="F1903" s="7"/>
      <c r="I1903" s="7"/>
      <c r="N1903" s="7"/>
      <c r="O1903" s="7"/>
      <c r="P1903" s="7"/>
      <c r="Q1903" s="7"/>
      <c r="R1903" s="7"/>
      <c r="S1903" s="7"/>
      <c r="T1903" s="7"/>
    </row>
    <row r="1904" spans="1:20" s="8" customFormat="1" ht="15" hidden="1" outlineLevel="1">
      <c r="A1904" s="30" t="s">
        <v>22</v>
      </c>
      <c r="B1904" s="30"/>
      <c r="C1904" s="30"/>
      <c r="D1904" s="30"/>
      <c r="E1904" s="21">
        <v>173.5505481</v>
      </c>
      <c r="F1904" s="7"/>
      <c r="I1904" s="7"/>
      <c r="N1904" s="7"/>
      <c r="O1904" s="7"/>
      <c r="P1904" s="7"/>
      <c r="Q1904" s="7"/>
      <c r="R1904" s="7"/>
      <c r="S1904" s="7"/>
      <c r="T1904" s="7"/>
    </row>
    <row r="1905" spans="1:20" s="8" customFormat="1" ht="15" hidden="1" outlineLevel="1">
      <c r="A1905" s="30" t="s">
        <v>23</v>
      </c>
      <c r="B1905" s="30"/>
      <c r="C1905" s="30"/>
      <c r="D1905" s="30"/>
      <c r="E1905" s="21">
        <v>47.68741409999995</v>
      </c>
      <c r="F1905" s="7"/>
      <c r="I1905" s="7"/>
      <c r="N1905" s="7"/>
      <c r="O1905" s="7"/>
      <c r="P1905" s="7"/>
      <c r="Q1905" s="7"/>
      <c r="R1905" s="7"/>
      <c r="S1905" s="7"/>
      <c r="T1905" s="7"/>
    </row>
    <row r="1906" spans="1:8" ht="15" hidden="1" outlineLevel="1">
      <c r="A1906" s="30" t="s">
        <v>24</v>
      </c>
      <c r="B1906" s="30"/>
      <c r="C1906" s="30"/>
      <c r="D1906" s="30"/>
      <c r="E1906" s="22">
        <v>0</v>
      </c>
      <c r="G1906" s="8"/>
      <c r="H1906" s="8"/>
    </row>
    <row r="1907" spans="1:8" ht="15" hidden="1" outlineLevel="1">
      <c r="A1907" s="30" t="s">
        <v>25</v>
      </c>
      <c r="B1907" s="30"/>
      <c r="C1907" s="30"/>
      <c r="D1907" s="30"/>
      <c r="E1907" s="22">
        <v>0</v>
      </c>
      <c r="G1907" s="8"/>
      <c r="H1907" s="8"/>
    </row>
    <row r="1908" spans="1:8" ht="15" hidden="1" outlineLevel="1">
      <c r="A1908" s="31" t="s">
        <v>26</v>
      </c>
      <c r="B1908" s="31"/>
      <c r="C1908" s="31"/>
      <c r="D1908" s="31"/>
      <c r="E1908" s="31"/>
      <c r="F1908" s="31"/>
      <c r="G1908" s="31"/>
      <c r="H1908" s="17">
        <v>285.1168</v>
      </c>
    </row>
    <row r="1909" spans="1:8" ht="15" hidden="1" outlineLevel="1">
      <c r="A1909" s="31" t="s">
        <v>27</v>
      </c>
      <c r="B1909" s="31"/>
      <c r="C1909" s="31"/>
      <c r="D1909" s="31"/>
      <c r="E1909" s="31"/>
      <c r="F1909" s="31"/>
      <c r="G1909" s="31"/>
      <c r="H1909" s="21">
        <f>D1911+D1915</f>
        <v>6467.835999999997</v>
      </c>
    </row>
    <row r="1910" spans="1:8" ht="15" hidden="1" outlineLevel="1">
      <c r="A1910" s="31" t="s">
        <v>20</v>
      </c>
      <c r="B1910" s="31"/>
      <c r="C1910" s="14"/>
      <c r="D1910" s="14"/>
      <c r="E1910" s="14"/>
      <c r="F1910" s="14"/>
      <c r="G1910" s="14"/>
      <c r="H1910" s="23"/>
    </row>
    <row r="1911" spans="1:8" ht="15" hidden="1" outlineLevel="1">
      <c r="A1911" s="33" t="s">
        <v>28</v>
      </c>
      <c r="B1911" s="33"/>
      <c r="C1911" s="33"/>
      <c r="D1911" s="17">
        <f>D1912+D1913+D1914</f>
        <v>3.033</v>
      </c>
      <c r="E1911" s="7"/>
      <c r="F1911" s="8"/>
      <c r="G1911" s="8"/>
      <c r="H1911" s="8"/>
    </row>
    <row r="1912" spans="1:8" ht="15" hidden="1" outlineLevel="1">
      <c r="A1912" s="32" t="s">
        <v>29</v>
      </c>
      <c r="B1912" s="32"/>
      <c r="C1912" s="32"/>
      <c r="D1912" s="17">
        <v>0.894</v>
      </c>
      <c r="E1912" s="7"/>
      <c r="F1912" s="8"/>
      <c r="G1912" s="8"/>
      <c r="H1912" s="8"/>
    </row>
    <row r="1913" spans="1:8" ht="15" hidden="1" outlineLevel="1">
      <c r="A1913" s="32" t="s">
        <v>30</v>
      </c>
      <c r="B1913" s="32"/>
      <c r="C1913" s="32"/>
      <c r="D1913" s="17">
        <v>1.299</v>
      </c>
      <c r="E1913" s="7"/>
      <c r="F1913" s="8"/>
      <c r="G1913" s="8"/>
      <c r="H1913" s="8"/>
    </row>
    <row r="1914" spans="1:8" ht="15" hidden="1" outlineLevel="1">
      <c r="A1914" s="32" t="s">
        <v>31</v>
      </c>
      <c r="B1914" s="32"/>
      <c r="C1914" s="32"/>
      <c r="D1914" s="17">
        <v>0.84</v>
      </c>
      <c r="E1914" s="7"/>
      <c r="F1914" s="8"/>
      <c r="G1914" s="8"/>
      <c r="H1914" s="8"/>
    </row>
    <row r="1915" spans="1:8" ht="15" hidden="1" outlineLevel="1">
      <c r="A1915" s="33" t="s">
        <v>32</v>
      </c>
      <c r="B1915" s="33"/>
      <c r="C1915" s="33"/>
      <c r="D1915" s="17">
        <f>D1916+D1917</f>
        <v>6464.802999999996</v>
      </c>
      <c r="E1915" s="7"/>
      <c r="F1915" s="8"/>
      <c r="G1915" s="8"/>
      <c r="H1915" s="8"/>
    </row>
    <row r="1916" spans="1:8" ht="15" hidden="1" outlineLevel="1">
      <c r="A1916" s="32" t="s">
        <v>29</v>
      </c>
      <c r="B1916" s="32"/>
      <c r="C1916" s="32"/>
      <c r="D1916" s="17">
        <v>2490.870999999999</v>
      </c>
      <c r="E1916" s="7"/>
      <c r="F1916" s="8"/>
      <c r="G1916" s="8"/>
      <c r="H1916" s="8"/>
    </row>
    <row r="1917" spans="1:8" ht="15" hidden="1" outlineLevel="1">
      <c r="A1917" s="32" t="s">
        <v>31</v>
      </c>
      <c r="B1917" s="32"/>
      <c r="C1917" s="32"/>
      <c r="D1917" s="17">
        <v>3973.931999999997</v>
      </c>
      <c r="E1917" s="7"/>
      <c r="F1917" s="8"/>
      <c r="G1917" s="8"/>
      <c r="H1917" s="8"/>
    </row>
    <row r="1918" spans="1:8" ht="15" hidden="1" outlineLevel="1">
      <c r="A1918" s="31" t="s">
        <v>33</v>
      </c>
      <c r="B1918" s="31"/>
      <c r="C1918" s="31"/>
      <c r="D1918" s="31"/>
      <c r="E1918" s="31"/>
      <c r="F1918" s="31"/>
      <c r="G1918" s="31"/>
      <c r="H1918" s="17">
        <v>447396.311</v>
      </c>
    </row>
    <row r="1919" spans="1:8" ht="15" hidden="1" outlineLevel="1">
      <c r="A1919" s="31" t="s">
        <v>55</v>
      </c>
      <c r="B1919" s="31"/>
      <c r="C1919" s="31"/>
      <c r="D1919" s="31"/>
      <c r="E1919" s="31"/>
      <c r="F1919" s="31"/>
      <c r="G1919" s="31"/>
      <c r="H1919" s="17">
        <v>11232.223000000002</v>
      </c>
    </row>
    <row r="1920" spans="1:8" ht="15" hidden="1" outlineLevel="1">
      <c r="A1920" s="31" t="s">
        <v>36</v>
      </c>
      <c r="B1920" s="31"/>
      <c r="C1920" s="31"/>
      <c r="D1920" s="31"/>
      <c r="E1920" s="31"/>
      <c r="F1920" s="31"/>
      <c r="G1920" s="31"/>
      <c r="H1920" s="17">
        <f>E1922+E1923+E1924+E1925+E1926</f>
        <v>140829.21199999997</v>
      </c>
    </row>
    <row r="1921" spans="1:8" ht="15" hidden="1" outlineLevel="1">
      <c r="A1921" s="31" t="s">
        <v>20</v>
      </c>
      <c r="B1921" s="31"/>
      <c r="C1921" s="14"/>
      <c r="D1921" s="14"/>
      <c r="E1921" s="14"/>
      <c r="F1921" s="14"/>
      <c r="G1921" s="14"/>
      <c r="H1921" s="23"/>
    </row>
    <row r="1922" spans="1:20" s="8" customFormat="1" ht="15" hidden="1" outlineLevel="1">
      <c r="A1922" s="30" t="s">
        <v>37</v>
      </c>
      <c r="B1922" s="30"/>
      <c r="C1922" s="30"/>
      <c r="D1922" s="30"/>
      <c r="E1922" s="17">
        <v>6467.835999999997</v>
      </c>
      <c r="F1922" s="7"/>
      <c r="I1922" s="7"/>
      <c r="N1922" s="7"/>
      <c r="O1922" s="7"/>
      <c r="P1922" s="7"/>
      <c r="Q1922" s="7"/>
      <c r="R1922" s="7"/>
      <c r="S1922" s="7"/>
      <c r="T1922" s="7"/>
    </row>
    <row r="1923" spans="1:20" s="8" customFormat="1" ht="15" hidden="1" outlineLevel="1">
      <c r="A1923" s="30" t="s">
        <v>38</v>
      </c>
      <c r="B1923" s="30"/>
      <c r="C1923" s="30"/>
      <c r="D1923" s="30"/>
      <c r="E1923" s="21">
        <v>102161.51700000002</v>
      </c>
      <c r="F1923" s="7"/>
      <c r="I1923" s="7"/>
      <c r="N1923" s="7"/>
      <c r="O1923" s="7"/>
      <c r="P1923" s="7"/>
      <c r="Q1923" s="7"/>
      <c r="R1923" s="7"/>
      <c r="S1923" s="7"/>
      <c r="T1923" s="7"/>
    </row>
    <row r="1924" spans="1:20" s="8" customFormat="1" ht="15" hidden="1" outlineLevel="1">
      <c r="A1924" s="30" t="s">
        <v>39</v>
      </c>
      <c r="B1924" s="30"/>
      <c r="C1924" s="30"/>
      <c r="D1924" s="30"/>
      <c r="E1924" s="21">
        <v>32199.858999999957</v>
      </c>
      <c r="F1924" s="7"/>
      <c r="I1924" s="7"/>
      <c r="N1924" s="7"/>
      <c r="O1924" s="7"/>
      <c r="P1924" s="7"/>
      <c r="Q1924" s="7"/>
      <c r="R1924" s="7"/>
      <c r="S1924" s="7"/>
      <c r="T1924" s="7"/>
    </row>
    <row r="1925" spans="1:20" s="8" customFormat="1" ht="15" hidden="1" outlineLevel="1">
      <c r="A1925" s="30" t="s">
        <v>40</v>
      </c>
      <c r="B1925" s="30"/>
      <c r="C1925" s="30"/>
      <c r="D1925" s="30"/>
      <c r="E1925" s="22">
        <v>0</v>
      </c>
      <c r="F1925" s="7"/>
      <c r="I1925" s="7"/>
      <c r="N1925" s="7"/>
      <c r="O1925" s="7"/>
      <c r="P1925" s="7"/>
      <c r="Q1925" s="7"/>
      <c r="R1925" s="7"/>
      <c r="S1925" s="7"/>
      <c r="T1925" s="7"/>
    </row>
    <row r="1926" spans="1:20" s="8" customFormat="1" ht="15" hidden="1" outlineLevel="1">
      <c r="A1926" s="30" t="s">
        <v>41</v>
      </c>
      <c r="B1926" s="30"/>
      <c r="C1926" s="30"/>
      <c r="D1926" s="30"/>
      <c r="E1926" s="22">
        <v>0</v>
      </c>
      <c r="F1926" s="7"/>
      <c r="I1926" s="7"/>
      <c r="N1926" s="7"/>
      <c r="O1926" s="7"/>
      <c r="P1926" s="7"/>
      <c r="Q1926" s="7"/>
      <c r="R1926" s="7"/>
      <c r="S1926" s="7"/>
      <c r="T1926" s="7"/>
    </row>
    <row r="1927" spans="1:20" s="8" customFormat="1" ht="15" hidden="1" outlineLevel="1">
      <c r="A1927" s="31" t="s">
        <v>42</v>
      </c>
      <c r="B1927" s="31"/>
      <c r="C1927" s="31"/>
      <c r="D1927" s="31"/>
      <c r="E1927" s="31"/>
      <c r="F1927" s="31"/>
      <c r="G1927" s="31"/>
      <c r="H1927" s="17">
        <v>160378.1</v>
      </c>
      <c r="I1927" s="7"/>
      <c r="N1927" s="7"/>
      <c r="O1927" s="7"/>
      <c r="P1927" s="7"/>
      <c r="Q1927" s="7"/>
      <c r="R1927" s="7"/>
      <c r="S1927" s="7"/>
      <c r="T1927" s="7"/>
    </row>
    <row r="1928" spans="1:20" s="8" customFormat="1" ht="15" hidden="1" outlineLevel="1">
      <c r="A1928" s="31" t="s">
        <v>43</v>
      </c>
      <c r="B1928" s="31"/>
      <c r="C1928" s="31"/>
      <c r="D1928" s="31"/>
      <c r="E1928" s="31"/>
      <c r="F1928" s="31"/>
      <c r="G1928" s="31"/>
      <c r="H1928" s="12">
        <v>0</v>
      </c>
      <c r="I1928" s="7"/>
      <c r="N1928" s="7"/>
      <c r="O1928" s="7"/>
      <c r="P1928" s="7"/>
      <c r="Q1928" s="7"/>
      <c r="R1928" s="7"/>
      <c r="S1928" s="7"/>
      <c r="T1928" s="7"/>
    </row>
    <row r="1929" ht="15" hidden="1" outlineLevel="1"/>
    <row r="1930" spans="1:20" s="8" customFormat="1" ht="15" hidden="1" outlineLevel="1">
      <c r="A1930" s="36" t="s">
        <v>105</v>
      </c>
      <c r="B1930" s="36"/>
      <c r="C1930" s="36"/>
      <c r="D1930" s="36"/>
      <c r="E1930" s="36"/>
      <c r="F1930" s="36"/>
      <c r="G1930" s="36"/>
      <c r="H1930" s="36"/>
      <c r="I1930" s="7"/>
      <c r="N1930" s="7"/>
      <c r="O1930" s="7"/>
      <c r="P1930" s="7"/>
      <c r="Q1930" s="7"/>
      <c r="R1930" s="7"/>
      <c r="S1930" s="7"/>
      <c r="T1930" s="7"/>
    </row>
    <row r="1931" spans="1:20" s="8" customFormat="1" ht="15" hidden="1" outlineLevel="1">
      <c r="A1931" s="35" t="s">
        <v>11</v>
      </c>
      <c r="B1931" s="35"/>
      <c r="C1931" s="35"/>
      <c r="D1931" s="35"/>
      <c r="E1931" s="35"/>
      <c r="F1931" s="35"/>
      <c r="G1931" s="35"/>
      <c r="H1931" s="12">
        <f>ROUND(H1934+H1935*H1936+H1966,2)</f>
        <v>2591.3</v>
      </c>
      <c r="I1931" s="7"/>
      <c r="N1931" s="7"/>
      <c r="O1931" s="7"/>
      <c r="P1931" s="7"/>
      <c r="Q1931" s="7"/>
      <c r="R1931" s="7"/>
      <c r="S1931" s="7"/>
      <c r="T1931" s="7"/>
    </row>
    <row r="1932" spans="1:20" s="8" customFormat="1" ht="15" hidden="1" outlineLevel="1">
      <c r="A1932" s="7"/>
      <c r="B1932" s="7"/>
      <c r="C1932" s="13"/>
      <c r="D1932" s="13"/>
      <c r="E1932" s="13"/>
      <c r="F1932" s="7"/>
      <c r="G1932" s="4"/>
      <c r="H1932" s="7"/>
      <c r="I1932" s="7"/>
      <c r="N1932" s="7"/>
      <c r="O1932" s="7"/>
      <c r="P1932" s="7"/>
      <c r="Q1932" s="7"/>
      <c r="R1932" s="7"/>
      <c r="S1932" s="7"/>
      <c r="T1932" s="7"/>
    </row>
    <row r="1933" spans="1:20" s="8" customFormat="1" ht="15" hidden="1" outlineLevel="1">
      <c r="A1933" s="35" t="s">
        <v>12</v>
      </c>
      <c r="B1933" s="35"/>
      <c r="C1933" s="35"/>
      <c r="D1933" s="35"/>
      <c r="E1933" s="35"/>
      <c r="F1933" s="35"/>
      <c r="G1933" s="35"/>
      <c r="H1933" s="35"/>
      <c r="I1933" s="7"/>
      <c r="N1933" s="7"/>
      <c r="O1933" s="7"/>
      <c r="P1933" s="7"/>
      <c r="Q1933" s="7"/>
      <c r="R1933" s="7"/>
      <c r="S1933" s="7"/>
      <c r="T1933" s="7"/>
    </row>
    <row r="1934" spans="1:20" s="8" customFormat="1" ht="15" hidden="1" outlineLevel="1">
      <c r="A1934" s="34" t="s">
        <v>13</v>
      </c>
      <c r="B1934" s="34"/>
      <c r="C1934" s="34"/>
      <c r="D1934" s="34"/>
      <c r="E1934" s="34"/>
      <c r="F1934" s="34"/>
      <c r="G1934" s="34"/>
      <c r="H1934" s="12">
        <v>1277.16</v>
      </c>
      <c r="I1934" s="7"/>
      <c r="N1934" s="7"/>
      <c r="O1934" s="7"/>
      <c r="P1934" s="7"/>
      <c r="Q1934" s="7"/>
      <c r="R1934" s="7"/>
      <c r="S1934" s="7"/>
      <c r="T1934" s="7"/>
    </row>
    <row r="1935" spans="1:20" s="8" customFormat="1" ht="15" hidden="1" outlineLevel="1">
      <c r="A1935" s="34" t="s">
        <v>14</v>
      </c>
      <c r="B1935" s="34"/>
      <c r="C1935" s="34"/>
      <c r="D1935" s="34"/>
      <c r="E1935" s="34"/>
      <c r="F1935" s="34"/>
      <c r="G1935" s="34"/>
      <c r="H1935" s="12">
        <v>877253.45</v>
      </c>
      <c r="I1935" s="7"/>
      <c r="N1935" s="7"/>
      <c r="O1935" s="7"/>
      <c r="P1935" s="7"/>
      <c r="Q1935" s="7"/>
      <c r="R1935" s="7"/>
      <c r="S1935" s="7"/>
      <c r="T1935" s="7"/>
    </row>
    <row r="1936" spans="1:20" s="8" customFormat="1" ht="15" hidden="1" outlineLevel="1">
      <c r="A1936" s="34" t="s">
        <v>15</v>
      </c>
      <c r="B1936" s="34"/>
      <c r="C1936" s="34"/>
      <c r="D1936" s="34"/>
      <c r="E1936" s="34"/>
      <c r="F1936" s="34"/>
      <c r="G1936" s="34"/>
      <c r="H1936" s="15">
        <f>(H1937+H1938-(H1939+H1946))/(H1956+H1957-(H1958+H1965))</f>
        <v>0.001498017556131199</v>
      </c>
      <c r="I1936" s="7"/>
      <c r="K1936" s="20"/>
      <c r="L1936" s="20"/>
      <c r="N1936" s="7"/>
      <c r="O1936" s="7"/>
      <c r="P1936" s="7"/>
      <c r="Q1936" s="7"/>
      <c r="R1936" s="7"/>
      <c r="S1936" s="7"/>
      <c r="T1936" s="7"/>
    </row>
    <row r="1937" spans="1:20" s="8" customFormat="1" ht="15" hidden="1" outlineLevel="1">
      <c r="A1937" s="34" t="s">
        <v>16</v>
      </c>
      <c r="B1937" s="34"/>
      <c r="C1937" s="34"/>
      <c r="D1937" s="34"/>
      <c r="E1937" s="34"/>
      <c r="F1937" s="34"/>
      <c r="G1937" s="34"/>
      <c r="H1937" s="17">
        <v>779.075</v>
      </c>
      <c r="I1937" s="7"/>
      <c r="K1937" s="20"/>
      <c r="L1937" s="20"/>
      <c r="N1937" s="7"/>
      <c r="O1937" s="7"/>
      <c r="P1937" s="7"/>
      <c r="Q1937" s="7"/>
      <c r="R1937" s="7"/>
      <c r="S1937" s="7"/>
      <c r="T1937" s="7"/>
    </row>
    <row r="1938" spans="1:8" ht="15" hidden="1" outlineLevel="1">
      <c r="A1938" s="34" t="s">
        <v>17</v>
      </c>
      <c r="B1938" s="34"/>
      <c r="C1938" s="34"/>
      <c r="D1938" s="34"/>
      <c r="E1938" s="34"/>
      <c r="F1938" s="34"/>
      <c r="G1938" s="34"/>
      <c r="H1938" s="17">
        <v>26.107</v>
      </c>
    </row>
    <row r="1939" spans="1:8" ht="15" hidden="1" outlineLevel="1">
      <c r="A1939" s="34" t="s">
        <v>18</v>
      </c>
      <c r="B1939" s="34"/>
      <c r="C1939" s="34"/>
      <c r="D1939" s="34"/>
      <c r="E1939" s="34"/>
      <c r="F1939" s="34"/>
      <c r="G1939" s="34"/>
      <c r="H1939" s="17">
        <f>E1941+E1942+E1943+E1944+E1945</f>
        <v>245.06177583119887</v>
      </c>
    </row>
    <row r="1940" spans="1:8" ht="15" hidden="1" outlineLevel="1">
      <c r="A1940" s="34" t="s">
        <v>20</v>
      </c>
      <c r="B1940" s="34"/>
      <c r="C1940" s="14"/>
      <c r="D1940" s="14"/>
      <c r="E1940" s="14"/>
      <c r="F1940" s="14"/>
      <c r="G1940" s="14"/>
      <c r="H1940" s="19"/>
    </row>
    <row r="1941" spans="1:8" ht="15" hidden="1" outlineLevel="1">
      <c r="A1941" s="30" t="s">
        <v>21</v>
      </c>
      <c r="B1941" s="30"/>
      <c r="C1941" s="30"/>
      <c r="D1941" s="30"/>
      <c r="E1941" s="17">
        <v>16.006534731199036</v>
      </c>
      <c r="G1941" s="8"/>
      <c r="H1941" s="8"/>
    </row>
    <row r="1942" spans="1:8" ht="15" hidden="1" outlineLevel="1">
      <c r="A1942" s="30" t="s">
        <v>22</v>
      </c>
      <c r="B1942" s="30"/>
      <c r="C1942" s="30"/>
      <c r="D1942" s="30"/>
      <c r="E1942" s="21">
        <v>179.52831949999984</v>
      </c>
      <c r="G1942" s="8"/>
      <c r="H1942" s="8"/>
    </row>
    <row r="1943" spans="1:8" ht="15" hidden="1" outlineLevel="1">
      <c r="A1943" s="30" t="s">
        <v>23</v>
      </c>
      <c r="B1943" s="30"/>
      <c r="C1943" s="30"/>
      <c r="D1943" s="30"/>
      <c r="E1943" s="21">
        <v>49.52692160000002</v>
      </c>
      <c r="G1943" s="8"/>
      <c r="H1943" s="8"/>
    </row>
    <row r="1944" spans="1:8" ht="15" hidden="1" outlineLevel="1">
      <c r="A1944" s="30" t="s">
        <v>24</v>
      </c>
      <c r="B1944" s="30"/>
      <c r="C1944" s="30"/>
      <c r="D1944" s="30"/>
      <c r="E1944" s="22">
        <v>0</v>
      </c>
      <c r="G1944" s="8"/>
      <c r="H1944" s="8"/>
    </row>
    <row r="1945" spans="1:8" ht="15" hidden="1" outlineLevel="1">
      <c r="A1945" s="30" t="s">
        <v>25</v>
      </c>
      <c r="B1945" s="30"/>
      <c r="C1945" s="30"/>
      <c r="D1945" s="30"/>
      <c r="E1945" s="22">
        <v>0</v>
      </c>
      <c r="G1945" s="8"/>
      <c r="H1945" s="8"/>
    </row>
    <row r="1946" spans="1:8" ht="15" hidden="1" outlineLevel="1">
      <c r="A1946" s="31" t="s">
        <v>26</v>
      </c>
      <c r="B1946" s="31"/>
      <c r="C1946" s="31"/>
      <c r="D1946" s="31"/>
      <c r="E1946" s="31"/>
      <c r="F1946" s="31"/>
      <c r="G1946" s="31"/>
      <c r="H1946" s="17">
        <v>292.5982</v>
      </c>
    </row>
    <row r="1947" spans="1:8" ht="15" hidden="1" outlineLevel="1">
      <c r="A1947" s="31" t="s">
        <v>27</v>
      </c>
      <c r="B1947" s="31"/>
      <c r="C1947" s="31"/>
      <c r="D1947" s="31"/>
      <c r="E1947" s="31"/>
      <c r="F1947" s="31"/>
      <c r="G1947" s="31"/>
      <c r="H1947" s="21">
        <f>D1949+D1953</f>
        <v>7154.750999999991</v>
      </c>
    </row>
    <row r="1948" spans="1:8" ht="15" hidden="1" outlineLevel="1">
      <c r="A1948" s="31" t="s">
        <v>20</v>
      </c>
      <c r="B1948" s="31"/>
      <c r="C1948" s="14"/>
      <c r="D1948" s="14"/>
      <c r="E1948" s="14"/>
      <c r="F1948" s="14"/>
      <c r="G1948" s="14"/>
      <c r="H1948" s="23"/>
    </row>
    <row r="1949" spans="1:8" ht="15" hidden="1" outlineLevel="1">
      <c r="A1949" s="33" t="s">
        <v>28</v>
      </c>
      <c r="B1949" s="33"/>
      <c r="C1949" s="33"/>
      <c r="D1949" s="17">
        <f>D1950+D1951+D1952</f>
        <v>3.3200000000000003</v>
      </c>
      <c r="E1949" s="7"/>
      <c r="F1949" s="8"/>
      <c r="G1949" s="8"/>
      <c r="H1949" s="8"/>
    </row>
    <row r="1950" spans="1:8" ht="15" hidden="1" outlineLevel="1">
      <c r="A1950" s="32" t="s">
        <v>29</v>
      </c>
      <c r="B1950" s="32"/>
      <c r="C1950" s="32"/>
      <c r="D1950" s="17">
        <v>0.793</v>
      </c>
      <c r="E1950" s="7"/>
      <c r="F1950" s="8"/>
      <c r="G1950" s="8"/>
      <c r="H1950" s="8"/>
    </row>
    <row r="1951" spans="1:8" ht="15" hidden="1" outlineLevel="1">
      <c r="A1951" s="32" t="s">
        <v>30</v>
      </c>
      <c r="B1951" s="32"/>
      <c r="C1951" s="32"/>
      <c r="D1951" s="17">
        <v>1.75</v>
      </c>
      <c r="E1951" s="7"/>
      <c r="F1951" s="8"/>
      <c r="G1951" s="8"/>
      <c r="H1951" s="8"/>
    </row>
    <row r="1952" spans="1:8" ht="15" hidden="1" outlineLevel="1">
      <c r="A1952" s="32" t="s">
        <v>31</v>
      </c>
      <c r="B1952" s="32"/>
      <c r="C1952" s="32"/>
      <c r="D1952" s="17">
        <v>0.777</v>
      </c>
      <c r="E1952" s="7"/>
      <c r="F1952" s="8"/>
      <c r="G1952" s="8"/>
      <c r="H1952" s="8"/>
    </row>
    <row r="1953" spans="1:8" ht="15" hidden="1" outlineLevel="1">
      <c r="A1953" s="33" t="s">
        <v>32</v>
      </c>
      <c r="B1953" s="33"/>
      <c r="C1953" s="33"/>
      <c r="D1953" s="17">
        <f>D1954+D1955</f>
        <v>7151.430999999991</v>
      </c>
      <c r="E1953" s="7"/>
      <c r="F1953" s="8"/>
      <c r="G1953" s="8"/>
      <c r="H1953" s="8"/>
    </row>
    <row r="1954" spans="1:20" s="8" customFormat="1" ht="15" hidden="1" outlineLevel="1">
      <c r="A1954" s="32" t="s">
        <v>29</v>
      </c>
      <c r="B1954" s="32"/>
      <c r="C1954" s="32"/>
      <c r="D1954" s="17">
        <v>2707.730999999993</v>
      </c>
      <c r="E1954" s="7"/>
      <c r="I1954" s="7"/>
      <c r="N1954" s="7"/>
      <c r="O1954" s="7"/>
      <c r="P1954" s="7"/>
      <c r="Q1954" s="7"/>
      <c r="R1954" s="7"/>
      <c r="S1954" s="7"/>
      <c r="T1954" s="7"/>
    </row>
    <row r="1955" spans="1:20" s="8" customFormat="1" ht="15" hidden="1" outlineLevel="1">
      <c r="A1955" s="32" t="s">
        <v>31</v>
      </c>
      <c r="B1955" s="32"/>
      <c r="C1955" s="32"/>
      <c r="D1955" s="17">
        <v>4443.699999999999</v>
      </c>
      <c r="E1955" s="7"/>
      <c r="I1955" s="7"/>
      <c r="N1955" s="7"/>
      <c r="O1955" s="7"/>
      <c r="P1955" s="7"/>
      <c r="Q1955" s="7"/>
      <c r="R1955" s="7"/>
      <c r="S1955" s="7"/>
      <c r="T1955" s="7"/>
    </row>
    <row r="1956" spans="1:20" s="8" customFormat="1" ht="15" hidden="1" outlineLevel="1">
      <c r="A1956" s="31" t="s">
        <v>33</v>
      </c>
      <c r="B1956" s="31"/>
      <c r="C1956" s="31"/>
      <c r="D1956" s="31"/>
      <c r="E1956" s="31"/>
      <c r="F1956" s="31"/>
      <c r="G1956" s="31"/>
      <c r="H1956" s="17">
        <v>477404.371</v>
      </c>
      <c r="I1956" s="7"/>
      <c r="N1956" s="7"/>
      <c r="O1956" s="7"/>
      <c r="P1956" s="7"/>
      <c r="Q1956" s="7"/>
      <c r="R1956" s="7"/>
      <c r="S1956" s="7"/>
      <c r="T1956" s="7"/>
    </row>
    <row r="1957" spans="1:20" s="8" customFormat="1" ht="15" hidden="1" outlineLevel="1">
      <c r="A1957" s="31" t="s">
        <v>55</v>
      </c>
      <c r="B1957" s="31"/>
      <c r="C1957" s="31"/>
      <c r="D1957" s="31"/>
      <c r="E1957" s="31"/>
      <c r="F1957" s="31"/>
      <c r="G1957" s="31"/>
      <c r="H1957" s="17">
        <v>17544.706000000002</v>
      </c>
      <c r="I1957" s="7"/>
      <c r="N1957" s="7"/>
      <c r="O1957" s="7"/>
      <c r="P1957" s="7"/>
      <c r="Q1957" s="7"/>
      <c r="R1957" s="7"/>
      <c r="S1957" s="7"/>
      <c r="T1957" s="7"/>
    </row>
    <row r="1958" spans="1:20" s="8" customFormat="1" ht="15" hidden="1" outlineLevel="1">
      <c r="A1958" s="31" t="s">
        <v>36</v>
      </c>
      <c r="B1958" s="31"/>
      <c r="C1958" s="31"/>
      <c r="D1958" s="31"/>
      <c r="E1958" s="31"/>
      <c r="F1958" s="31"/>
      <c r="G1958" s="31"/>
      <c r="H1958" s="17">
        <f>E1960+E1961+E1962+E1963+E1964</f>
        <v>151778.539</v>
      </c>
      <c r="I1958" s="7"/>
      <c r="N1958" s="7"/>
      <c r="O1958" s="7"/>
      <c r="P1958" s="7"/>
      <c r="Q1958" s="7"/>
      <c r="R1958" s="7"/>
      <c r="S1958" s="7"/>
      <c r="T1958" s="7"/>
    </row>
    <row r="1959" spans="1:20" s="8" customFormat="1" ht="15" hidden="1" outlineLevel="1">
      <c r="A1959" s="31" t="s">
        <v>20</v>
      </c>
      <c r="B1959" s="31"/>
      <c r="C1959" s="14"/>
      <c r="D1959" s="14"/>
      <c r="E1959" s="14"/>
      <c r="F1959" s="14"/>
      <c r="G1959" s="14"/>
      <c r="H1959" s="23"/>
      <c r="I1959" s="7"/>
      <c r="N1959" s="7"/>
      <c r="O1959" s="7"/>
      <c r="P1959" s="7"/>
      <c r="Q1959" s="7"/>
      <c r="R1959" s="7"/>
      <c r="S1959" s="7"/>
      <c r="T1959" s="7"/>
    </row>
    <row r="1960" spans="1:20" s="8" customFormat="1" ht="15" hidden="1" outlineLevel="1">
      <c r="A1960" s="30" t="s">
        <v>37</v>
      </c>
      <c r="B1960" s="30"/>
      <c r="C1960" s="30"/>
      <c r="D1960" s="30"/>
      <c r="E1960" s="17">
        <v>7154.750999999991</v>
      </c>
      <c r="F1960" s="7"/>
      <c r="I1960" s="7"/>
      <c r="N1960" s="7"/>
      <c r="O1960" s="7"/>
      <c r="P1960" s="7"/>
      <c r="Q1960" s="7"/>
      <c r="R1960" s="7"/>
      <c r="S1960" s="7"/>
      <c r="T1960" s="7"/>
    </row>
    <row r="1961" spans="1:20" s="8" customFormat="1" ht="15" hidden="1" outlineLevel="1">
      <c r="A1961" s="30" t="s">
        <v>38</v>
      </c>
      <c r="B1961" s="30"/>
      <c r="C1961" s="30"/>
      <c r="D1961" s="30"/>
      <c r="E1961" s="21">
        <v>110289.82100000004</v>
      </c>
      <c r="F1961" s="7"/>
      <c r="I1961" s="7"/>
      <c r="N1961" s="7"/>
      <c r="O1961" s="7"/>
      <c r="P1961" s="7"/>
      <c r="Q1961" s="7"/>
      <c r="R1961" s="7"/>
      <c r="S1961" s="7"/>
      <c r="T1961" s="7"/>
    </row>
    <row r="1962" spans="1:20" s="8" customFormat="1" ht="15" hidden="1" outlineLevel="1">
      <c r="A1962" s="30" t="s">
        <v>39</v>
      </c>
      <c r="B1962" s="30"/>
      <c r="C1962" s="30"/>
      <c r="D1962" s="30"/>
      <c r="E1962" s="21">
        <v>34333.96699999996</v>
      </c>
      <c r="F1962" s="7"/>
      <c r="I1962" s="7"/>
      <c r="N1962" s="7"/>
      <c r="O1962" s="7"/>
      <c r="P1962" s="7"/>
      <c r="Q1962" s="7"/>
      <c r="R1962" s="7"/>
      <c r="S1962" s="7"/>
      <c r="T1962" s="7"/>
    </row>
    <row r="1963" spans="1:20" s="8" customFormat="1" ht="15" hidden="1" outlineLevel="1">
      <c r="A1963" s="30" t="s">
        <v>40</v>
      </c>
      <c r="B1963" s="30"/>
      <c r="C1963" s="30"/>
      <c r="D1963" s="30"/>
      <c r="E1963" s="22">
        <v>0</v>
      </c>
      <c r="F1963" s="7"/>
      <c r="I1963" s="7"/>
      <c r="N1963" s="7"/>
      <c r="O1963" s="7"/>
      <c r="P1963" s="7"/>
      <c r="Q1963" s="7"/>
      <c r="R1963" s="7"/>
      <c r="S1963" s="7"/>
      <c r="T1963" s="7"/>
    </row>
    <row r="1964" spans="1:20" s="8" customFormat="1" ht="15" hidden="1" outlineLevel="1">
      <c r="A1964" s="30" t="s">
        <v>41</v>
      </c>
      <c r="B1964" s="30"/>
      <c r="C1964" s="30"/>
      <c r="D1964" s="30"/>
      <c r="E1964" s="22">
        <v>0</v>
      </c>
      <c r="F1964" s="7"/>
      <c r="I1964" s="7"/>
      <c r="N1964" s="7"/>
      <c r="O1964" s="7"/>
      <c r="P1964" s="7"/>
      <c r="Q1964" s="7"/>
      <c r="R1964" s="7"/>
      <c r="S1964" s="7"/>
      <c r="T1964" s="7"/>
    </row>
    <row r="1965" spans="1:20" s="8" customFormat="1" ht="15" hidden="1" outlineLevel="1">
      <c r="A1965" s="31" t="s">
        <v>42</v>
      </c>
      <c r="B1965" s="31"/>
      <c r="C1965" s="31"/>
      <c r="D1965" s="31"/>
      <c r="E1965" s="31"/>
      <c r="F1965" s="31"/>
      <c r="G1965" s="31"/>
      <c r="H1965" s="17">
        <v>164586.5</v>
      </c>
      <c r="I1965" s="7"/>
      <c r="N1965" s="7"/>
      <c r="O1965" s="7"/>
      <c r="P1965" s="7"/>
      <c r="Q1965" s="7"/>
      <c r="R1965" s="7"/>
      <c r="S1965" s="7"/>
      <c r="T1965" s="7"/>
    </row>
    <row r="1966" spans="1:20" s="8" customFormat="1" ht="15" hidden="1" outlineLevel="1">
      <c r="A1966" s="31" t="s">
        <v>43</v>
      </c>
      <c r="B1966" s="31"/>
      <c r="C1966" s="31"/>
      <c r="D1966" s="31"/>
      <c r="E1966" s="31"/>
      <c r="F1966" s="31"/>
      <c r="G1966" s="31"/>
      <c r="H1966" s="12">
        <v>0</v>
      </c>
      <c r="I1966" s="7"/>
      <c r="N1966" s="7"/>
      <c r="O1966" s="7"/>
      <c r="P1966" s="7"/>
      <c r="Q1966" s="7"/>
      <c r="R1966" s="7"/>
      <c r="S1966" s="7"/>
      <c r="T1966" s="7"/>
    </row>
    <row r="1967" ht="15" hidden="1" outlineLevel="1"/>
    <row r="1968" spans="1:20" s="8" customFormat="1" ht="15" hidden="1" outlineLevel="1">
      <c r="A1968" s="36" t="s">
        <v>106</v>
      </c>
      <c r="B1968" s="36"/>
      <c r="C1968" s="36"/>
      <c r="D1968" s="36"/>
      <c r="E1968" s="36"/>
      <c r="F1968" s="36"/>
      <c r="G1968" s="36"/>
      <c r="H1968" s="36"/>
      <c r="I1968" s="7"/>
      <c r="N1968" s="7"/>
      <c r="O1968" s="7"/>
      <c r="P1968" s="7"/>
      <c r="Q1968" s="7"/>
      <c r="R1968" s="7"/>
      <c r="S1968" s="7"/>
      <c r="T1968" s="7"/>
    </row>
    <row r="1969" spans="1:20" s="8" customFormat="1" ht="15" hidden="1" outlineLevel="1">
      <c r="A1969" s="35" t="s">
        <v>11</v>
      </c>
      <c r="B1969" s="35"/>
      <c r="C1969" s="35"/>
      <c r="D1969" s="35"/>
      <c r="E1969" s="35"/>
      <c r="F1969" s="35"/>
      <c r="G1969" s="35"/>
      <c r="H1969" s="12">
        <f>ROUND(H1972+H1973*H1974+H2004,2)</f>
        <v>2633.88</v>
      </c>
      <c r="I1969" s="7"/>
      <c r="N1969" s="7"/>
      <c r="O1969" s="7"/>
      <c r="P1969" s="7"/>
      <c r="Q1969" s="7"/>
      <c r="R1969" s="7"/>
      <c r="S1969" s="7"/>
      <c r="T1969" s="7"/>
    </row>
    <row r="1970" spans="1:20" s="8" customFormat="1" ht="15" hidden="1" outlineLevel="1">
      <c r="A1970" s="7"/>
      <c r="B1970" s="7"/>
      <c r="C1970" s="13"/>
      <c r="D1970" s="13"/>
      <c r="E1970" s="13"/>
      <c r="F1970" s="7"/>
      <c r="G1970" s="4"/>
      <c r="H1970" s="7"/>
      <c r="I1970" s="7"/>
      <c r="N1970" s="7"/>
      <c r="O1970" s="7"/>
      <c r="P1970" s="7"/>
      <c r="Q1970" s="7"/>
      <c r="R1970" s="7"/>
      <c r="S1970" s="7"/>
      <c r="T1970" s="7"/>
    </row>
    <row r="1971" spans="1:20" s="8" customFormat="1" ht="15" hidden="1" outlineLevel="1">
      <c r="A1971" s="35" t="s">
        <v>12</v>
      </c>
      <c r="B1971" s="35"/>
      <c r="C1971" s="35"/>
      <c r="D1971" s="35"/>
      <c r="E1971" s="35"/>
      <c r="F1971" s="35"/>
      <c r="G1971" s="35"/>
      <c r="H1971" s="35"/>
      <c r="I1971" s="7"/>
      <c r="N1971" s="7"/>
      <c r="O1971" s="7"/>
      <c r="P1971" s="7"/>
      <c r="Q1971" s="7"/>
      <c r="R1971" s="7"/>
      <c r="S1971" s="7"/>
      <c r="T1971" s="7"/>
    </row>
    <row r="1972" spans="1:20" s="8" customFormat="1" ht="15" hidden="1" outlineLevel="1">
      <c r="A1972" s="34" t="s">
        <v>13</v>
      </c>
      <c r="B1972" s="34"/>
      <c r="C1972" s="34"/>
      <c r="D1972" s="34"/>
      <c r="E1972" s="34"/>
      <c r="F1972" s="34"/>
      <c r="G1972" s="34"/>
      <c r="H1972" s="12">
        <v>1270.13</v>
      </c>
      <c r="I1972" s="7"/>
      <c r="N1972" s="7"/>
      <c r="O1972" s="7"/>
      <c r="P1972" s="7"/>
      <c r="Q1972" s="7"/>
      <c r="R1972" s="7"/>
      <c r="S1972" s="7"/>
      <c r="T1972" s="7"/>
    </row>
    <row r="1973" spans="1:20" s="8" customFormat="1" ht="15" hidden="1" outlineLevel="1">
      <c r="A1973" s="34" t="s">
        <v>14</v>
      </c>
      <c r="B1973" s="34"/>
      <c r="C1973" s="34"/>
      <c r="D1973" s="34"/>
      <c r="E1973" s="34"/>
      <c r="F1973" s="34"/>
      <c r="G1973" s="34"/>
      <c r="H1973" s="12">
        <v>867117.48</v>
      </c>
      <c r="I1973" s="7"/>
      <c r="N1973" s="7"/>
      <c r="O1973" s="7"/>
      <c r="P1973" s="7"/>
      <c r="Q1973" s="7"/>
      <c r="R1973" s="7"/>
      <c r="S1973" s="7"/>
      <c r="T1973" s="7"/>
    </row>
    <row r="1974" spans="1:20" s="8" customFormat="1" ht="15" hidden="1" outlineLevel="1">
      <c r="A1974" s="34" t="s">
        <v>15</v>
      </c>
      <c r="B1974" s="34"/>
      <c r="C1974" s="34"/>
      <c r="D1974" s="34"/>
      <c r="E1974" s="34"/>
      <c r="F1974" s="34"/>
      <c r="G1974" s="34"/>
      <c r="H1974" s="15">
        <f>(H1975+H1976-(H1977+H1984))/(H1994+H1995-(H1996+H2003))</f>
        <v>0.0015727439769443853</v>
      </c>
      <c r="I1974" s="7"/>
      <c r="K1974" s="20"/>
      <c r="L1974" s="20"/>
      <c r="N1974" s="7"/>
      <c r="O1974" s="7"/>
      <c r="P1974" s="7"/>
      <c r="Q1974" s="7"/>
      <c r="R1974" s="7"/>
      <c r="S1974" s="7"/>
      <c r="T1974" s="7"/>
    </row>
    <row r="1975" spans="1:20" s="8" customFormat="1" ht="15" hidden="1" outlineLevel="1">
      <c r="A1975" s="34" t="s">
        <v>16</v>
      </c>
      <c r="B1975" s="34"/>
      <c r="C1975" s="34"/>
      <c r="D1975" s="34"/>
      <c r="E1975" s="34"/>
      <c r="F1975" s="34"/>
      <c r="G1975" s="34"/>
      <c r="H1975" s="17">
        <v>867.346</v>
      </c>
      <c r="I1975" s="7"/>
      <c r="K1975" s="20"/>
      <c r="L1975" s="20"/>
      <c r="N1975" s="7"/>
      <c r="O1975" s="7"/>
      <c r="P1975" s="7"/>
      <c r="Q1975" s="7"/>
      <c r="R1975" s="7"/>
      <c r="S1975" s="7"/>
      <c r="T1975" s="7"/>
    </row>
    <row r="1976" spans="1:20" s="8" customFormat="1" ht="15" hidden="1" outlineLevel="1">
      <c r="A1976" s="34" t="s">
        <v>17</v>
      </c>
      <c r="B1976" s="34"/>
      <c r="C1976" s="34"/>
      <c r="D1976" s="34"/>
      <c r="E1976" s="34"/>
      <c r="F1976" s="34"/>
      <c r="G1976" s="34"/>
      <c r="H1976" s="17">
        <v>31.788</v>
      </c>
      <c r="I1976" s="7"/>
      <c r="N1976" s="7"/>
      <c r="O1976" s="7"/>
      <c r="P1976" s="7"/>
      <c r="Q1976" s="7"/>
      <c r="R1976" s="7"/>
      <c r="S1976" s="7"/>
      <c r="T1976" s="7"/>
    </row>
    <row r="1977" spans="1:20" s="8" customFormat="1" ht="15" hidden="1" outlineLevel="1">
      <c r="A1977" s="34" t="s">
        <v>18</v>
      </c>
      <c r="B1977" s="34"/>
      <c r="C1977" s="34"/>
      <c r="D1977" s="34"/>
      <c r="E1977" s="34"/>
      <c r="F1977" s="34"/>
      <c r="G1977" s="34"/>
      <c r="H1977" s="17">
        <f>E1979+E1980+E1981+E1982+E1983</f>
        <v>264.6651734777042</v>
      </c>
      <c r="I1977" s="7"/>
      <c r="N1977" s="7"/>
      <c r="O1977" s="7"/>
      <c r="P1977" s="7"/>
      <c r="Q1977" s="7"/>
      <c r="R1977" s="7"/>
      <c r="S1977" s="7"/>
      <c r="T1977" s="7"/>
    </row>
    <row r="1978" spans="1:20" s="8" customFormat="1" ht="15" hidden="1" outlineLevel="1">
      <c r="A1978" s="34" t="s">
        <v>20</v>
      </c>
      <c r="B1978" s="34"/>
      <c r="C1978" s="14"/>
      <c r="D1978" s="14"/>
      <c r="E1978" s="14"/>
      <c r="F1978" s="14"/>
      <c r="G1978" s="14"/>
      <c r="H1978" s="19"/>
      <c r="I1978" s="7"/>
      <c r="N1978" s="7"/>
      <c r="O1978" s="7"/>
      <c r="P1978" s="7"/>
      <c r="Q1978" s="7"/>
      <c r="R1978" s="7"/>
      <c r="S1978" s="7"/>
      <c r="T1978" s="7"/>
    </row>
    <row r="1979" spans="1:20" s="8" customFormat="1" ht="15" hidden="1" outlineLevel="1">
      <c r="A1979" s="30" t="s">
        <v>21</v>
      </c>
      <c r="B1979" s="30"/>
      <c r="C1979" s="30"/>
      <c r="D1979" s="30"/>
      <c r="E1979" s="17">
        <v>20.752599177704226</v>
      </c>
      <c r="F1979" s="7"/>
      <c r="I1979" s="7"/>
      <c r="N1979" s="7"/>
      <c r="O1979" s="7"/>
      <c r="P1979" s="7"/>
      <c r="Q1979" s="7"/>
      <c r="R1979" s="7"/>
      <c r="S1979" s="7"/>
      <c r="T1979" s="7"/>
    </row>
    <row r="1980" spans="1:20" s="8" customFormat="1" ht="15" hidden="1" outlineLevel="1">
      <c r="A1980" s="30" t="s">
        <v>22</v>
      </c>
      <c r="B1980" s="30"/>
      <c r="C1980" s="30"/>
      <c r="D1980" s="30"/>
      <c r="E1980" s="21">
        <v>191.3148143999999</v>
      </c>
      <c r="F1980" s="7"/>
      <c r="I1980" s="7"/>
      <c r="N1980" s="7"/>
      <c r="O1980" s="7"/>
      <c r="P1980" s="7"/>
      <c r="Q1980" s="7"/>
      <c r="R1980" s="7"/>
      <c r="S1980" s="7"/>
      <c r="T1980" s="7"/>
    </row>
    <row r="1981" spans="1:20" s="8" customFormat="1" ht="15" hidden="1" outlineLevel="1">
      <c r="A1981" s="30" t="s">
        <v>23</v>
      </c>
      <c r="B1981" s="30"/>
      <c r="C1981" s="30"/>
      <c r="D1981" s="30"/>
      <c r="E1981" s="21">
        <v>52.59775990000003</v>
      </c>
      <c r="F1981" s="7"/>
      <c r="I1981" s="7"/>
      <c r="N1981" s="7"/>
      <c r="O1981" s="7"/>
      <c r="P1981" s="7"/>
      <c r="Q1981" s="7"/>
      <c r="R1981" s="7"/>
      <c r="S1981" s="7"/>
      <c r="T1981" s="7"/>
    </row>
    <row r="1982" spans="1:20" s="8" customFormat="1" ht="15" hidden="1" outlineLevel="1">
      <c r="A1982" s="30" t="s">
        <v>24</v>
      </c>
      <c r="B1982" s="30"/>
      <c r="C1982" s="30"/>
      <c r="D1982" s="30"/>
      <c r="E1982" s="22">
        <v>0</v>
      </c>
      <c r="F1982" s="7"/>
      <c r="I1982" s="7"/>
      <c r="N1982" s="7"/>
      <c r="O1982" s="7"/>
      <c r="P1982" s="7"/>
      <c r="Q1982" s="7"/>
      <c r="R1982" s="7"/>
      <c r="S1982" s="7"/>
      <c r="T1982" s="7"/>
    </row>
    <row r="1983" spans="1:20" s="8" customFormat="1" ht="15" hidden="1" outlineLevel="1">
      <c r="A1983" s="30" t="s">
        <v>25</v>
      </c>
      <c r="B1983" s="30"/>
      <c r="C1983" s="30"/>
      <c r="D1983" s="30"/>
      <c r="E1983" s="22">
        <v>0</v>
      </c>
      <c r="F1983" s="7"/>
      <c r="I1983" s="7"/>
      <c r="N1983" s="7"/>
      <c r="O1983" s="7"/>
      <c r="P1983" s="7"/>
      <c r="Q1983" s="7"/>
      <c r="R1983" s="7"/>
      <c r="S1983" s="7"/>
      <c r="T1983" s="7"/>
    </row>
    <row r="1984" spans="1:20" s="8" customFormat="1" ht="15" hidden="1" outlineLevel="1">
      <c r="A1984" s="31" t="s">
        <v>26</v>
      </c>
      <c r="B1984" s="31"/>
      <c r="C1984" s="31"/>
      <c r="D1984" s="31"/>
      <c r="E1984" s="31"/>
      <c r="F1984" s="31"/>
      <c r="G1984" s="31"/>
      <c r="H1984" s="17">
        <v>319.7243</v>
      </c>
      <c r="I1984" s="7"/>
      <c r="N1984" s="7"/>
      <c r="O1984" s="7"/>
      <c r="P1984" s="7"/>
      <c r="Q1984" s="7"/>
      <c r="R1984" s="7"/>
      <c r="S1984" s="7"/>
      <c r="T1984" s="7"/>
    </row>
    <row r="1985" spans="1:20" s="8" customFormat="1" ht="15" hidden="1" outlineLevel="1">
      <c r="A1985" s="31" t="s">
        <v>27</v>
      </c>
      <c r="B1985" s="31"/>
      <c r="C1985" s="31"/>
      <c r="D1985" s="31"/>
      <c r="E1985" s="31"/>
      <c r="F1985" s="31"/>
      <c r="G1985" s="31"/>
      <c r="H1985" s="21">
        <f>D1987+D1991</f>
        <v>8554.95500000001</v>
      </c>
      <c r="I1985" s="7"/>
      <c r="N1985" s="7"/>
      <c r="O1985" s="7"/>
      <c r="P1985" s="7"/>
      <c r="Q1985" s="7"/>
      <c r="R1985" s="7"/>
      <c r="S1985" s="7"/>
      <c r="T1985" s="7"/>
    </row>
    <row r="1986" spans="1:8" ht="15" hidden="1" outlineLevel="1">
      <c r="A1986" s="31" t="s">
        <v>20</v>
      </c>
      <c r="B1986" s="31"/>
      <c r="C1986" s="14"/>
      <c r="D1986" s="14"/>
      <c r="E1986" s="14"/>
      <c r="F1986" s="14"/>
      <c r="G1986" s="14"/>
      <c r="H1986" s="23"/>
    </row>
    <row r="1987" spans="1:8" ht="15" hidden="1" outlineLevel="1">
      <c r="A1987" s="33" t="s">
        <v>28</v>
      </c>
      <c r="B1987" s="33"/>
      <c r="C1987" s="33"/>
      <c r="D1987" s="17">
        <f>D1988+D1989+D1990</f>
        <v>3.2009999999999996</v>
      </c>
      <c r="E1987" s="7"/>
      <c r="F1987" s="8"/>
      <c r="G1987" s="8"/>
      <c r="H1987" s="8"/>
    </row>
    <row r="1988" spans="1:8" ht="15" hidden="1" outlineLevel="1">
      <c r="A1988" s="32" t="s">
        <v>29</v>
      </c>
      <c r="B1988" s="32"/>
      <c r="C1988" s="32"/>
      <c r="D1988" s="17">
        <v>1.113</v>
      </c>
      <c r="E1988" s="7"/>
      <c r="F1988" s="8"/>
      <c r="G1988" s="8"/>
      <c r="H1988" s="8"/>
    </row>
    <row r="1989" spans="1:8" ht="15" hidden="1" outlineLevel="1">
      <c r="A1989" s="32" t="s">
        <v>30</v>
      </c>
      <c r="B1989" s="32"/>
      <c r="C1989" s="32"/>
      <c r="D1989" s="17">
        <v>1.094</v>
      </c>
      <c r="E1989" s="7"/>
      <c r="F1989" s="8"/>
      <c r="G1989" s="8"/>
      <c r="H1989" s="8"/>
    </row>
    <row r="1990" spans="1:8" ht="15" hidden="1" outlineLevel="1">
      <c r="A1990" s="32" t="s">
        <v>31</v>
      </c>
      <c r="B1990" s="32"/>
      <c r="C1990" s="32"/>
      <c r="D1990" s="17">
        <v>0.994</v>
      </c>
      <c r="E1990" s="7"/>
      <c r="F1990" s="8"/>
      <c r="G1990" s="8"/>
      <c r="H1990" s="8"/>
    </row>
    <row r="1991" spans="1:8" ht="15" hidden="1" outlineLevel="1">
      <c r="A1991" s="33" t="s">
        <v>32</v>
      </c>
      <c r="B1991" s="33"/>
      <c r="C1991" s="33"/>
      <c r="D1991" s="17">
        <f>D1992+D1993</f>
        <v>8551.754000000012</v>
      </c>
      <c r="E1991" s="7"/>
      <c r="F1991" s="8"/>
      <c r="G1991" s="8"/>
      <c r="H1991" s="8"/>
    </row>
    <row r="1992" spans="1:8" ht="15" hidden="1" outlineLevel="1">
      <c r="A1992" s="32" t="s">
        <v>29</v>
      </c>
      <c r="B1992" s="32"/>
      <c r="C1992" s="32"/>
      <c r="D1992" s="17">
        <v>3050.0230000000006</v>
      </c>
      <c r="E1992" s="7"/>
      <c r="F1992" s="8"/>
      <c r="G1992" s="8"/>
      <c r="H1992" s="8"/>
    </row>
    <row r="1993" spans="1:8" ht="15" hidden="1" outlineLevel="1">
      <c r="A1993" s="32" t="s">
        <v>31</v>
      </c>
      <c r="B1993" s="32"/>
      <c r="C1993" s="32"/>
      <c r="D1993" s="17">
        <v>5501.731000000012</v>
      </c>
      <c r="E1993" s="7"/>
      <c r="F1993" s="8"/>
      <c r="G1993" s="8"/>
      <c r="H1993" s="8"/>
    </row>
    <row r="1994" spans="1:8" ht="15" hidden="1" outlineLevel="1">
      <c r="A1994" s="31" t="s">
        <v>33</v>
      </c>
      <c r="B1994" s="31"/>
      <c r="C1994" s="31"/>
      <c r="D1994" s="31"/>
      <c r="E1994" s="31"/>
      <c r="F1994" s="31"/>
      <c r="G1994" s="31"/>
      <c r="H1994" s="17">
        <v>514523.561</v>
      </c>
    </row>
    <row r="1995" spans="1:8" ht="15" hidden="1" outlineLevel="1">
      <c r="A1995" s="31" t="s">
        <v>55</v>
      </c>
      <c r="B1995" s="31"/>
      <c r="C1995" s="31"/>
      <c r="D1995" s="31"/>
      <c r="E1995" s="31"/>
      <c r="F1995" s="31"/>
      <c r="G1995" s="31"/>
      <c r="H1995" s="17">
        <v>22856.086000000003</v>
      </c>
    </row>
    <row r="1996" spans="1:8" ht="15" hidden="1" outlineLevel="1">
      <c r="A1996" s="31" t="s">
        <v>36</v>
      </c>
      <c r="B1996" s="31"/>
      <c r="C1996" s="31"/>
      <c r="D1996" s="31"/>
      <c r="E1996" s="31"/>
      <c r="F1996" s="31"/>
      <c r="G1996" s="31"/>
      <c r="H1996" s="17">
        <f>E1998+E1999+E2000+E2001+E2002</f>
        <v>157410.29499999998</v>
      </c>
    </row>
    <row r="1997" spans="1:8" ht="15" hidden="1" outlineLevel="1">
      <c r="A1997" s="31" t="s">
        <v>20</v>
      </c>
      <c r="B1997" s="31"/>
      <c r="C1997" s="14"/>
      <c r="D1997" s="14"/>
      <c r="E1997" s="14"/>
      <c r="F1997" s="14"/>
      <c r="G1997" s="14"/>
      <c r="H1997" s="23"/>
    </row>
    <row r="1998" spans="1:8" ht="15" hidden="1" outlineLevel="1">
      <c r="A1998" s="30" t="s">
        <v>37</v>
      </c>
      <c r="B1998" s="30"/>
      <c r="C1998" s="30"/>
      <c r="D1998" s="30"/>
      <c r="E1998" s="17">
        <v>8554.95500000001</v>
      </c>
      <c r="G1998" s="8"/>
      <c r="H1998" s="8"/>
    </row>
    <row r="1999" spans="1:8" ht="15" hidden="1" outlineLevel="1">
      <c r="A1999" s="30" t="s">
        <v>38</v>
      </c>
      <c r="B1999" s="30"/>
      <c r="C1999" s="30"/>
      <c r="D1999" s="30"/>
      <c r="E1999" s="21">
        <v>113317.72699999997</v>
      </c>
      <c r="G1999" s="8"/>
      <c r="H1999" s="8"/>
    </row>
    <row r="2000" spans="1:8" ht="15" hidden="1" outlineLevel="1">
      <c r="A2000" s="30" t="s">
        <v>39</v>
      </c>
      <c r="B2000" s="30"/>
      <c r="C2000" s="30"/>
      <c r="D2000" s="30"/>
      <c r="E2000" s="21">
        <v>35537.613000000005</v>
      </c>
      <c r="G2000" s="8"/>
      <c r="H2000" s="8"/>
    </row>
    <row r="2001" spans="1:8" ht="15" hidden="1" outlineLevel="1">
      <c r="A2001" s="30" t="s">
        <v>40</v>
      </c>
      <c r="B2001" s="30"/>
      <c r="C2001" s="30"/>
      <c r="D2001" s="30"/>
      <c r="E2001" s="22">
        <v>0</v>
      </c>
      <c r="G2001" s="8"/>
      <c r="H2001" s="8"/>
    </row>
    <row r="2002" spans="1:20" s="8" customFormat="1" ht="15" hidden="1" outlineLevel="1">
      <c r="A2002" s="30" t="s">
        <v>41</v>
      </c>
      <c r="B2002" s="30"/>
      <c r="C2002" s="30"/>
      <c r="D2002" s="30"/>
      <c r="E2002" s="22">
        <v>0</v>
      </c>
      <c r="F2002" s="7"/>
      <c r="I2002" s="7"/>
      <c r="N2002" s="7"/>
      <c r="O2002" s="7"/>
      <c r="P2002" s="7"/>
      <c r="Q2002" s="7"/>
      <c r="R2002" s="7"/>
      <c r="S2002" s="7"/>
      <c r="T2002" s="7"/>
    </row>
    <row r="2003" spans="1:20" s="8" customFormat="1" ht="15" hidden="1" outlineLevel="1">
      <c r="A2003" s="31" t="s">
        <v>42</v>
      </c>
      <c r="B2003" s="31"/>
      <c r="C2003" s="31"/>
      <c r="D2003" s="31"/>
      <c r="E2003" s="31"/>
      <c r="F2003" s="31"/>
      <c r="G2003" s="31"/>
      <c r="H2003" s="17">
        <v>179844.9</v>
      </c>
      <c r="I2003" s="7"/>
      <c r="N2003" s="7"/>
      <c r="O2003" s="7"/>
      <c r="P2003" s="7"/>
      <c r="Q2003" s="7"/>
      <c r="R2003" s="7"/>
      <c r="S2003" s="7"/>
      <c r="T2003" s="7"/>
    </row>
    <row r="2004" spans="1:20" s="8" customFormat="1" ht="15" hidden="1" outlineLevel="1">
      <c r="A2004" s="31" t="s">
        <v>43</v>
      </c>
      <c r="B2004" s="31"/>
      <c r="C2004" s="31"/>
      <c r="D2004" s="31"/>
      <c r="E2004" s="31"/>
      <c r="F2004" s="31"/>
      <c r="G2004" s="31"/>
      <c r="H2004" s="12">
        <v>0</v>
      </c>
      <c r="I2004" s="7"/>
      <c r="N2004" s="7"/>
      <c r="O2004" s="7"/>
      <c r="P2004" s="7"/>
      <c r="Q2004" s="7"/>
      <c r="R2004" s="7"/>
      <c r="S2004" s="7"/>
      <c r="T2004" s="7"/>
    </row>
    <row r="2005" ht="15" hidden="1" outlineLevel="1"/>
    <row r="2006" spans="1:20" s="8" customFormat="1" ht="15" hidden="1" outlineLevel="1">
      <c r="A2006" s="36" t="s">
        <v>107</v>
      </c>
      <c r="B2006" s="36"/>
      <c r="C2006" s="36"/>
      <c r="D2006" s="36"/>
      <c r="E2006" s="36"/>
      <c r="F2006" s="36"/>
      <c r="G2006" s="36"/>
      <c r="H2006" s="36"/>
      <c r="I2006" s="7"/>
      <c r="N2006" s="7"/>
      <c r="O2006" s="7"/>
      <c r="P2006" s="7"/>
      <c r="Q2006" s="7"/>
      <c r="R2006" s="7"/>
      <c r="S2006" s="7"/>
      <c r="T2006" s="7"/>
    </row>
    <row r="2007" spans="1:20" s="8" customFormat="1" ht="15" hidden="1" outlineLevel="1">
      <c r="A2007" s="35" t="s">
        <v>11</v>
      </c>
      <c r="B2007" s="35"/>
      <c r="C2007" s="35"/>
      <c r="D2007" s="35"/>
      <c r="E2007" s="35"/>
      <c r="F2007" s="35"/>
      <c r="G2007" s="35"/>
      <c r="H2007" s="12">
        <f>ROUND(H2010+H2011*H2012+H2042,2)</f>
        <v>2395.72</v>
      </c>
      <c r="I2007" s="7"/>
      <c r="N2007" s="7"/>
      <c r="O2007" s="7"/>
      <c r="P2007" s="7"/>
      <c r="Q2007" s="7"/>
      <c r="R2007" s="7"/>
      <c r="S2007" s="7"/>
      <c r="T2007" s="7"/>
    </row>
    <row r="2008" spans="1:20" s="8" customFormat="1" ht="15" hidden="1" outlineLevel="1">
      <c r="A2008" s="7"/>
      <c r="B2008" s="7"/>
      <c r="C2008" s="13"/>
      <c r="D2008" s="13"/>
      <c r="E2008" s="13"/>
      <c r="F2008" s="7"/>
      <c r="G2008" s="4"/>
      <c r="H2008" s="7"/>
      <c r="I2008" s="7"/>
      <c r="N2008" s="7"/>
      <c r="O2008" s="7"/>
      <c r="P2008" s="7"/>
      <c r="Q2008" s="7"/>
      <c r="R2008" s="7"/>
      <c r="S2008" s="7"/>
      <c r="T2008" s="7"/>
    </row>
    <row r="2009" spans="1:20" s="8" customFormat="1" ht="15" hidden="1" outlineLevel="1">
      <c r="A2009" s="35" t="s">
        <v>12</v>
      </c>
      <c r="B2009" s="35"/>
      <c r="C2009" s="35"/>
      <c r="D2009" s="35"/>
      <c r="E2009" s="35"/>
      <c r="F2009" s="35"/>
      <c r="G2009" s="35"/>
      <c r="H2009" s="35"/>
      <c r="I2009" s="7"/>
      <c r="N2009" s="7"/>
      <c r="O2009" s="7"/>
      <c r="P2009" s="7"/>
      <c r="Q2009" s="7"/>
      <c r="R2009" s="7"/>
      <c r="S2009" s="7"/>
      <c r="T2009" s="7"/>
    </row>
    <row r="2010" spans="1:20" s="8" customFormat="1" ht="15" hidden="1" outlineLevel="1">
      <c r="A2010" s="34" t="s">
        <v>13</v>
      </c>
      <c r="B2010" s="34"/>
      <c r="C2010" s="34"/>
      <c r="D2010" s="34"/>
      <c r="E2010" s="34"/>
      <c r="F2010" s="34"/>
      <c r="G2010" s="34"/>
      <c r="H2010" s="12">
        <v>1267.48</v>
      </c>
      <c r="I2010" s="7"/>
      <c r="N2010" s="7"/>
      <c r="O2010" s="7"/>
      <c r="P2010" s="7"/>
      <c r="Q2010" s="7"/>
      <c r="R2010" s="7"/>
      <c r="S2010" s="7"/>
      <c r="T2010" s="7"/>
    </row>
    <row r="2011" spans="1:20" s="8" customFormat="1" ht="15" hidden="1" outlineLevel="1">
      <c r="A2011" s="34" t="s">
        <v>14</v>
      </c>
      <c r="B2011" s="34"/>
      <c r="C2011" s="34"/>
      <c r="D2011" s="34"/>
      <c r="E2011" s="34"/>
      <c r="F2011" s="34"/>
      <c r="G2011" s="34"/>
      <c r="H2011" s="12">
        <v>787114.23</v>
      </c>
      <c r="I2011" s="7"/>
      <c r="N2011" s="7"/>
      <c r="O2011" s="7"/>
      <c r="P2011" s="7"/>
      <c r="Q2011" s="7"/>
      <c r="R2011" s="7"/>
      <c r="S2011" s="7"/>
      <c r="T2011" s="7"/>
    </row>
    <row r="2012" spans="1:20" s="8" customFormat="1" ht="15" hidden="1" outlineLevel="1">
      <c r="A2012" s="34" t="s">
        <v>15</v>
      </c>
      <c r="B2012" s="34"/>
      <c r="C2012" s="34"/>
      <c r="D2012" s="34"/>
      <c r="E2012" s="34"/>
      <c r="F2012" s="34"/>
      <c r="G2012" s="34"/>
      <c r="H2012" s="15">
        <f>(H2013+H2014-(H2015+H2022))/(H2032+H2033-(H2034+H2041))</f>
        <v>0.0014333931198407454</v>
      </c>
      <c r="I2012" s="7"/>
      <c r="K2012" s="20"/>
      <c r="L2012" s="20"/>
      <c r="N2012" s="7"/>
      <c r="O2012" s="7"/>
      <c r="P2012" s="7"/>
      <c r="Q2012" s="7"/>
      <c r="R2012" s="7"/>
      <c r="S2012" s="7"/>
      <c r="T2012" s="7"/>
    </row>
    <row r="2013" spans="1:20" s="8" customFormat="1" ht="15" hidden="1" outlineLevel="1">
      <c r="A2013" s="34" t="s">
        <v>16</v>
      </c>
      <c r="B2013" s="34"/>
      <c r="C2013" s="34"/>
      <c r="D2013" s="34"/>
      <c r="E2013" s="34"/>
      <c r="F2013" s="34"/>
      <c r="G2013" s="34"/>
      <c r="H2013" s="17">
        <v>909.074</v>
      </c>
      <c r="I2013" s="7"/>
      <c r="K2013" s="20"/>
      <c r="L2013" s="20"/>
      <c r="N2013" s="7"/>
      <c r="O2013" s="7"/>
      <c r="P2013" s="7"/>
      <c r="Q2013" s="7"/>
      <c r="R2013" s="7"/>
      <c r="S2013" s="7"/>
      <c r="T2013" s="7"/>
    </row>
    <row r="2014" spans="1:20" s="8" customFormat="1" ht="15" hidden="1" outlineLevel="1">
      <c r="A2014" s="34" t="s">
        <v>17</v>
      </c>
      <c r="B2014" s="34"/>
      <c r="C2014" s="34"/>
      <c r="D2014" s="34"/>
      <c r="E2014" s="34"/>
      <c r="F2014" s="34"/>
      <c r="G2014" s="34"/>
      <c r="H2014" s="17">
        <v>37.203</v>
      </c>
      <c r="I2014" s="7"/>
      <c r="N2014" s="7"/>
      <c r="O2014" s="7"/>
      <c r="P2014" s="7"/>
      <c r="Q2014" s="7"/>
      <c r="R2014" s="7"/>
      <c r="S2014" s="7"/>
      <c r="T2014" s="7"/>
    </row>
    <row r="2015" spans="1:20" s="8" customFormat="1" ht="15" hidden="1" outlineLevel="1">
      <c r="A2015" s="34" t="s">
        <v>18</v>
      </c>
      <c r="B2015" s="34"/>
      <c r="C2015" s="34"/>
      <c r="D2015" s="34"/>
      <c r="E2015" s="34"/>
      <c r="F2015" s="34"/>
      <c r="G2015" s="34"/>
      <c r="H2015" s="17">
        <f>E2017+E2018+E2019+E2020+E2021</f>
        <v>277.1208096710236</v>
      </c>
      <c r="I2015" s="7"/>
      <c r="N2015" s="7"/>
      <c r="O2015" s="7"/>
      <c r="P2015" s="7"/>
      <c r="Q2015" s="7"/>
      <c r="R2015" s="7"/>
      <c r="S2015" s="7"/>
      <c r="T2015" s="7"/>
    </row>
    <row r="2016" spans="1:20" s="8" customFormat="1" ht="15" hidden="1" outlineLevel="1">
      <c r="A2016" s="34" t="s">
        <v>20</v>
      </c>
      <c r="B2016" s="34"/>
      <c r="C2016" s="14"/>
      <c r="D2016" s="14"/>
      <c r="E2016" s="14"/>
      <c r="F2016" s="14"/>
      <c r="G2016" s="14"/>
      <c r="H2016" s="19"/>
      <c r="I2016" s="7"/>
      <c r="N2016" s="7"/>
      <c r="O2016" s="7"/>
      <c r="P2016" s="7"/>
      <c r="Q2016" s="7"/>
      <c r="R2016" s="7"/>
      <c r="S2016" s="7"/>
      <c r="T2016" s="7"/>
    </row>
    <row r="2017" spans="1:20" s="8" customFormat="1" ht="15" hidden="1" outlineLevel="1">
      <c r="A2017" s="30" t="s">
        <v>21</v>
      </c>
      <c r="B2017" s="30"/>
      <c r="C2017" s="30"/>
      <c r="D2017" s="30"/>
      <c r="E2017" s="17">
        <v>21.744751971023913</v>
      </c>
      <c r="F2017" s="7"/>
      <c r="I2017" s="7"/>
      <c r="N2017" s="7"/>
      <c r="O2017" s="7"/>
      <c r="P2017" s="7"/>
      <c r="Q2017" s="7"/>
      <c r="R2017" s="7"/>
      <c r="S2017" s="7"/>
      <c r="T2017" s="7"/>
    </row>
    <row r="2018" spans="1:8" ht="15" hidden="1" outlineLevel="1">
      <c r="A2018" s="30" t="s">
        <v>22</v>
      </c>
      <c r="B2018" s="30"/>
      <c r="C2018" s="30"/>
      <c r="D2018" s="30"/>
      <c r="E2018" s="21">
        <v>203.57781049999966</v>
      </c>
      <c r="G2018" s="8"/>
      <c r="H2018" s="8"/>
    </row>
    <row r="2019" spans="1:8" ht="15" hidden="1" outlineLevel="1">
      <c r="A2019" s="30" t="s">
        <v>23</v>
      </c>
      <c r="B2019" s="30"/>
      <c r="C2019" s="30"/>
      <c r="D2019" s="30"/>
      <c r="E2019" s="21">
        <v>51.79824720000006</v>
      </c>
      <c r="G2019" s="8"/>
      <c r="H2019" s="8"/>
    </row>
    <row r="2020" spans="1:8" ht="15" hidden="1" outlineLevel="1">
      <c r="A2020" s="30" t="s">
        <v>24</v>
      </c>
      <c r="B2020" s="30"/>
      <c r="C2020" s="30"/>
      <c r="D2020" s="30"/>
      <c r="E2020" s="22">
        <v>0</v>
      </c>
      <c r="G2020" s="8"/>
      <c r="H2020" s="8"/>
    </row>
    <row r="2021" spans="1:8" ht="15" hidden="1" outlineLevel="1">
      <c r="A2021" s="30" t="s">
        <v>25</v>
      </c>
      <c r="B2021" s="30"/>
      <c r="C2021" s="30"/>
      <c r="D2021" s="30"/>
      <c r="E2021" s="22">
        <v>0</v>
      </c>
      <c r="G2021" s="8"/>
      <c r="H2021" s="8"/>
    </row>
    <row r="2022" spans="1:8" ht="15" hidden="1" outlineLevel="1">
      <c r="A2022" s="31" t="s">
        <v>26</v>
      </c>
      <c r="B2022" s="31"/>
      <c r="C2022" s="31"/>
      <c r="D2022" s="31"/>
      <c r="E2022" s="31"/>
      <c r="F2022" s="31"/>
      <c r="G2022" s="31"/>
      <c r="H2022" s="17">
        <v>320.2405</v>
      </c>
    </row>
    <row r="2023" spans="1:8" ht="15" hidden="1" outlineLevel="1">
      <c r="A2023" s="31" t="s">
        <v>27</v>
      </c>
      <c r="B2023" s="31"/>
      <c r="C2023" s="31"/>
      <c r="D2023" s="31"/>
      <c r="E2023" s="31"/>
      <c r="F2023" s="31"/>
      <c r="G2023" s="31"/>
      <c r="H2023" s="21">
        <f>D2025+D2029</f>
        <v>8728.715999999999</v>
      </c>
    </row>
    <row r="2024" spans="1:8" ht="15" hidden="1" outlineLevel="1">
      <c r="A2024" s="31" t="s">
        <v>20</v>
      </c>
      <c r="B2024" s="31"/>
      <c r="C2024" s="14"/>
      <c r="D2024" s="14"/>
      <c r="E2024" s="14"/>
      <c r="F2024" s="14"/>
      <c r="G2024" s="14"/>
      <c r="H2024" s="23"/>
    </row>
    <row r="2025" spans="1:8" ht="15" hidden="1" outlineLevel="1">
      <c r="A2025" s="33" t="s">
        <v>28</v>
      </c>
      <c r="B2025" s="33"/>
      <c r="C2025" s="33"/>
      <c r="D2025" s="17">
        <f>D2026+D2027+D2028</f>
        <v>5.296</v>
      </c>
      <c r="E2025" s="7"/>
      <c r="F2025" s="8"/>
      <c r="G2025" s="8"/>
      <c r="H2025" s="8"/>
    </row>
    <row r="2026" spans="1:8" ht="15" hidden="1" outlineLevel="1">
      <c r="A2026" s="32" t="s">
        <v>29</v>
      </c>
      <c r="B2026" s="32"/>
      <c r="C2026" s="32"/>
      <c r="D2026" s="17">
        <v>1.723</v>
      </c>
      <c r="E2026" s="7"/>
      <c r="F2026" s="8"/>
      <c r="G2026" s="8"/>
      <c r="H2026" s="8"/>
    </row>
    <row r="2027" spans="1:8" ht="15" hidden="1" outlineLevel="1">
      <c r="A2027" s="32" t="s">
        <v>30</v>
      </c>
      <c r="B2027" s="32"/>
      <c r="C2027" s="32"/>
      <c r="D2027" s="17">
        <v>2.046</v>
      </c>
      <c r="E2027" s="7"/>
      <c r="F2027" s="8"/>
      <c r="G2027" s="8"/>
      <c r="H2027" s="8"/>
    </row>
    <row r="2028" spans="1:8" ht="15" hidden="1" outlineLevel="1">
      <c r="A2028" s="32" t="s">
        <v>31</v>
      </c>
      <c r="B2028" s="32"/>
      <c r="C2028" s="32"/>
      <c r="D2028" s="17">
        <v>1.527</v>
      </c>
      <c r="E2028" s="7"/>
      <c r="F2028" s="8"/>
      <c r="G2028" s="8"/>
      <c r="H2028" s="8"/>
    </row>
    <row r="2029" spans="1:8" ht="15" hidden="1" outlineLevel="1">
      <c r="A2029" s="33" t="s">
        <v>32</v>
      </c>
      <c r="B2029" s="33"/>
      <c r="C2029" s="33"/>
      <c r="D2029" s="17">
        <f>D2030+D2031</f>
        <v>8723.419999999998</v>
      </c>
      <c r="E2029" s="7"/>
      <c r="F2029" s="8"/>
      <c r="G2029" s="8"/>
      <c r="H2029" s="8"/>
    </row>
    <row r="2030" spans="1:8" ht="15" hidden="1" outlineLevel="1">
      <c r="A2030" s="32" t="s">
        <v>29</v>
      </c>
      <c r="B2030" s="32"/>
      <c r="C2030" s="32"/>
      <c r="D2030" s="17">
        <v>2927.4420000000005</v>
      </c>
      <c r="E2030" s="7"/>
      <c r="F2030" s="8"/>
      <c r="G2030" s="8"/>
      <c r="H2030" s="8"/>
    </row>
    <row r="2031" spans="1:8" ht="15" hidden="1" outlineLevel="1">
      <c r="A2031" s="32" t="s">
        <v>31</v>
      </c>
      <c r="B2031" s="32"/>
      <c r="C2031" s="32"/>
      <c r="D2031" s="17">
        <v>5795.977999999998</v>
      </c>
      <c r="E2031" s="7"/>
      <c r="F2031" s="8"/>
      <c r="G2031" s="8"/>
      <c r="H2031" s="8"/>
    </row>
    <row r="2032" spans="1:8" ht="15" hidden="1" outlineLevel="1">
      <c r="A2032" s="31" t="s">
        <v>33</v>
      </c>
      <c r="B2032" s="31"/>
      <c r="C2032" s="31"/>
      <c r="D2032" s="31"/>
      <c r="E2032" s="31"/>
      <c r="F2032" s="31"/>
      <c r="G2032" s="31"/>
      <c r="H2032" s="17">
        <v>563475.245</v>
      </c>
    </row>
    <row r="2033" spans="1:8" ht="15" hidden="1" outlineLevel="1">
      <c r="A2033" s="31" t="s">
        <v>55</v>
      </c>
      <c r="B2033" s="31"/>
      <c r="C2033" s="31"/>
      <c r="D2033" s="31"/>
      <c r="E2033" s="31"/>
      <c r="F2033" s="31"/>
      <c r="G2033" s="31"/>
      <c r="H2033" s="17">
        <v>28172.785</v>
      </c>
    </row>
    <row r="2034" spans="1:20" s="8" customFormat="1" ht="15" hidden="1" outlineLevel="1">
      <c r="A2034" s="31" t="s">
        <v>36</v>
      </c>
      <c r="B2034" s="31"/>
      <c r="C2034" s="31"/>
      <c r="D2034" s="31"/>
      <c r="E2034" s="31"/>
      <c r="F2034" s="31"/>
      <c r="G2034" s="31"/>
      <c r="H2034" s="17">
        <f>E2036+E2037+E2038+E2039+E2040</f>
        <v>168093.3319999999</v>
      </c>
      <c r="I2034" s="7"/>
      <c r="N2034" s="7"/>
      <c r="O2034" s="7"/>
      <c r="P2034" s="7"/>
      <c r="Q2034" s="7"/>
      <c r="R2034" s="7"/>
      <c r="S2034" s="7"/>
      <c r="T2034" s="7"/>
    </row>
    <row r="2035" spans="1:20" s="8" customFormat="1" ht="15" hidden="1" outlineLevel="1">
      <c r="A2035" s="31" t="s">
        <v>20</v>
      </c>
      <c r="B2035" s="31"/>
      <c r="C2035" s="14"/>
      <c r="D2035" s="14"/>
      <c r="E2035" s="14"/>
      <c r="F2035" s="14"/>
      <c r="G2035" s="14"/>
      <c r="H2035" s="23"/>
      <c r="I2035" s="7"/>
      <c r="N2035" s="7"/>
      <c r="O2035" s="7"/>
      <c r="P2035" s="7"/>
      <c r="Q2035" s="7"/>
      <c r="R2035" s="7"/>
      <c r="S2035" s="7"/>
      <c r="T2035" s="7"/>
    </row>
    <row r="2036" spans="1:20" s="8" customFormat="1" ht="15" hidden="1" outlineLevel="1">
      <c r="A2036" s="30" t="s">
        <v>37</v>
      </c>
      <c r="B2036" s="30"/>
      <c r="C2036" s="30"/>
      <c r="D2036" s="30"/>
      <c r="E2036" s="17">
        <v>8728.715999999999</v>
      </c>
      <c r="F2036" s="7"/>
      <c r="I2036" s="7"/>
      <c r="N2036" s="7"/>
      <c r="O2036" s="7"/>
      <c r="P2036" s="7"/>
      <c r="Q2036" s="7"/>
      <c r="R2036" s="7"/>
      <c r="S2036" s="7"/>
      <c r="T2036" s="7"/>
    </row>
    <row r="2037" spans="1:20" s="8" customFormat="1" ht="15" hidden="1" outlineLevel="1">
      <c r="A2037" s="30" t="s">
        <v>38</v>
      </c>
      <c r="B2037" s="30"/>
      <c r="C2037" s="30"/>
      <c r="D2037" s="30"/>
      <c r="E2037" s="21">
        <v>123246.19199999985</v>
      </c>
      <c r="F2037" s="7"/>
      <c r="I2037" s="7"/>
      <c r="N2037" s="7"/>
      <c r="O2037" s="7"/>
      <c r="P2037" s="7"/>
      <c r="Q2037" s="7"/>
      <c r="R2037" s="7"/>
      <c r="S2037" s="7"/>
      <c r="T2037" s="7"/>
    </row>
    <row r="2038" spans="1:20" s="8" customFormat="1" ht="15" hidden="1" outlineLevel="1">
      <c r="A2038" s="30" t="s">
        <v>39</v>
      </c>
      <c r="B2038" s="30"/>
      <c r="C2038" s="30"/>
      <c r="D2038" s="30"/>
      <c r="E2038" s="21">
        <v>36118.42400000005</v>
      </c>
      <c r="F2038" s="7"/>
      <c r="I2038" s="7"/>
      <c r="N2038" s="7"/>
      <c r="O2038" s="7"/>
      <c r="P2038" s="7"/>
      <c r="Q2038" s="7"/>
      <c r="R2038" s="7"/>
      <c r="S2038" s="7"/>
      <c r="T2038" s="7"/>
    </row>
    <row r="2039" spans="1:20" s="8" customFormat="1" ht="15" hidden="1" outlineLevel="1">
      <c r="A2039" s="30" t="s">
        <v>40</v>
      </c>
      <c r="B2039" s="30"/>
      <c r="C2039" s="30"/>
      <c r="D2039" s="30"/>
      <c r="E2039" s="22">
        <v>0</v>
      </c>
      <c r="F2039" s="7"/>
      <c r="I2039" s="7"/>
      <c r="N2039" s="7"/>
      <c r="O2039" s="7"/>
      <c r="P2039" s="7"/>
      <c r="Q2039" s="7"/>
      <c r="R2039" s="7"/>
      <c r="S2039" s="7"/>
      <c r="T2039" s="7"/>
    </row>
    <row r="2040" spans="1:20" s="8" customFormat="1" ht="15" hidden="1" outlineLevel="1">
      <c r="A2040" s="30" t="s">
        <v>41</v>
      </c>
      <c r="B2040" s="30"/>
      <c r="C2040" s="30"/>
      <c r="D2040" s="30"/>
      <c r="E2040" s="22">
        <v>0</v>
      </c>
      <c r="F2040" s="7"/>
      <c r="I2040" s="7"/>
      <c r="N2040" s="7"/>
      <c r="O2040" s="7"/>
      <c r="P2040" s="7"/>
      <c r="Q2040" s="7"/>
      <c r="R2040" s="7"/>
      <c r="S2040" s="7"/>
      <c r="T2040" s="7"/>
    </row>
    <row r="2041" spans="1:20" s="8" customFormat="1" ht="15" hidden="1" outlineLevel="1">
      <c r="A2041" s="31" t="s">
        <v>42</v>
      </c>
      <c r="B2041" s="31"/>
      <c r="C2041" s="31"/>
      <c r="D2041" s="31"/>
      <c r="E2041" s="31"/>
      <c r="F2041" s="31"/>
      <c r="G2041" s="31"/>
      <c r="H2041" s="17">
        <v>180135.3</v>
      </c>
      <c r="I2041" s="7"/>
      <c r="N2041" s="7"/>
      <c r="O2041" s="7"/>
      <c r="P2041" s="7"/>
      <c r="Q2041" s="7"/>
      <c r="R2041" s="7"/>
      <c r="S2041" s="7"/>
      <c r="T2041" s="7"/>
    </row>
    <row r="2042" spans="1:20" s="8" customFormat="1" ht="15" hidden="1" outlineLevel="1">
      <c r="A2042" s="31" t="s">
        <v>43</v>
      </c>
      <c r="B2042" s="31"/>
      <c r="C2042" s="31"/>
      <c r="D2042" s="31"/>
      <c r="E2042" s="31"/>
      <c r="F2042" s="31"/>
      <c r="G2042" s="31"/>
      <c r="H2042" s="12">
        <v>0</v>
      </c>
      <c r="I2042" s="7"/>
      <c r="N2042" s="7"/>
      <c r="O2042" s="7"/>
      <c r="P2042" s="7"/>
      <c r="Q2042" s="7"/>
      <c r="R2042" s="7"/>
      <c r="S2042" s="7"/>
      <c r="T2042" s="7"/>
    </row>
    <row r="2043" ht="15" hidden="1" outlineLevel="1"/>
    <row r="2044" spans="1:20" s="8" customFormat="1" ht="15" hidden="1" outlineLevel="1">
      <c r="A2044" s="36" t="s">
        <v>108</v>
      </c>
      <c r="B2044" s="36"/>
      <c r="C2044" s="36"/>
      <c r="D2044" s="36"/>
      <c r="E2044" s="36"/>
      <c r="F2044" s="36"/>
      <c r="G2044" s="36"/>
      <c r="H2044" s="36"/>
      <c r="I2044" s="7"/>
      <c r="N2044" s="7"/>
      <c r="O2044" s="7"/>
      <c r="P2044" s="7"/>
      <c r="Q2044" s="7"/>
      <c r="R2044" s="7"/>
      <c r="S2044" s="7"/>
      <c r="T2044" s="7"/>
    </row>
    <row r="2045" spans="1:20" s="8" customFormat="1" ht="15" hidden="1" outlineLevel="1">
      <c r="A2045" s="35" t="s">
        <v>11</v>
      </c>
      <c r="B2045" s="35"/>
      <c r="C2045" s="35"/>
      <c r="D2045" s="35"/>
      <c r="E2045" s="35"/>
      <c r="F2045" s="35"/>
      <c r="G2045" s="35"/>
      <c r="H2045" s="12">
        <f>ROUND(H2048+H2049*H2050+H2080,2)</f>
        <v>2421.83</v>
      </c>
      <c r="I2045" s="7"/>
      <c r="N2045" s="7"/>
      <c r="O2045" s="7"/>
      <c r="P2045" s="7"/>
      <c r="Q2045" s="7"/>
      <c r="R2045" s="7"/>
      <c r="S2045" s="7"/>
      <c r="T2045" s="7"/>
    </row>
    <row r="2046" spans="1:20" s="8" customFormat="1" ht="15" hidden="1" outlineLevel="1">
      <c r="A2046" s="7"/>
      <c r="B2046" s="7"/>
      <c r="C2046" s="13"/>
      <c r="D2046" s="13"/>
      <c r="E2046" s="13"/>
      <c r="F2046" s="7"/>
      <c r="G2046" s="4"/>
      <c r="H2046" s="7"/>
      <c r="I2046" s="7"/>
      <c r="N2046" s="7"/>
      <c r="O2046" s="7"/>
      <c r="P2046" s="7"/>
      <c r="Q2046" s="7"/>
      <c r="R2046" s="7"/>
      <c r="S2046" s="7"/>
      <c r="T2046" s="7"/>
    </row>
    <row r="2047" spans="1:20" s="8" customFormat="1" ht="15" hidden="1" outlineLevel="1">
      <c r="A2047" s="35" t="s">
        <v>12</v>
      </c>
      <c r="B2047" s="35"/>
      <c r="C2047" s="35"/>
      <c r="D2047" s="35"/>
      <c r="E2047" s="35"/>
      <c r="F2047" s="35"/>
      <c r="G2047" s="35"/>
      <c r="H2047" s="35"/>
      <c r="I2047" s="7"/>
      <c r="N2047" s="7"/>
      <c r="O2047" s="7"/>
      <c r="P2047" s="7"/>
      <c r="Q2047" s="7"/>
      <c r="R2047" s="7"/>
      <c r="S2047" s="7"/>
      <c r="T2047" s="7"/>
    </row>
    <row r="2048" spans="1:20" s="8" customFormat="1" ht="15" hidden="1" outlineLevel="1">
      <c r="A2048" s="34" t="s">
        <v>13</v>
      </c>
      <c r="B2048" s="34"/>
      <c r="C2048" s="34"/>
      <c r="D2048" s="34"/>
      <c r="E2048" s="34"/>
      <c r="F2048" s="34"/>
      <c r="G2048" s="34"/>
      <c r="H2048" s="12">
        <v>1219.79</v>
      </c>
      <c r="I2048" s="7"/>
      <c r="N2048" s="7"/>
      <c r="O2048" s="7"/>
      <c r="P2048" s="7"/>
      <c r="Q2048" s="7"/>
      <c r="R2048" s="7"/>
      <c r="S2048" s="7"/>
      <c r="T2048" s="7"/>
    </row>
    <row r="2049" spans="1:20" s="8" customFormat="1" ht="15" hidden="1" outlineLevel="1">
      <c r="A2049" s="34" t="s">
        <v>14</v>
      </c>
      <c r="B2049" s="34"/>
      <c r="C2049" s="34"/>
      <c r="D2049" s="34"/>
      <c r="E2049" s="34"/>
      <c r="F2049" s="34"/>
      <c r="G2049" s="34"/>
      <c r="H2049" s="12">
        <v>837139.21</v>
      </c>
      <c r="I2049" s="7"/>
      <c r="N2049" s="7"/>
      <c r="O2049" s="7"/>
      <c r="P2049" s="7"/>
      <c r="Q2049" s="7"/>
      <c r="R2049" s="7"/>
      <c r="S2049" s="7"/>
      <c r="T2049" s="7"/>
    </row>
    <row r="2050" spans="1:20" s="8" customFormat="1" ht="15" hidden="1" outlineLevel="1">
      <c r="A2050" s="34" t="s">
        <v>15</v>
      </c>
      <c r="B2050" s="34"/>
      <c r="C2050" s="34"/>
      <c r="D2050" s="34"/>
      <c r="E2050" s="34"/>
      <c r="F2050" s="34"/>
      <c r="G2050" s="34"/>
      <c r="H2050" s="15">
        <f>(H2051+H2052-(H2053+H2060))/(H2070+H2071-(H2072+H2079))</f>
        <v>0.0014358938654333425</v>
      </c>
      <c r="I2050" s="7"/>
      <c r="K2050" s="20"/>
      <c r="L2050" s="20"/>
      <c r="N2050" s="7"/>
      <c r="O2050" s="7"/>
      <c r="P2050" s="7"/>
      <c r="Q2050" s="7"/>
      <c r="R2050" s="7"/>
      <c r="S2050" s="7"/>
      <c r="T2050" s="7"/>
    </row>
    <row r="2051" spans="1:20" s="8" customFormat="1" ht="15" hidden="1" outlineLevel="1">
      <c r="A2051" s="34" t="s">
        <v>16</v>
      </c>
      <c r="B2051" s="34"/>
      <c r="C2051" s="34"/>
      <c r="D2051" s="34"/>
      <c r="E2051" s="34"/>
      <c r="F2051" s="34"/>
      <c r="G2051" s="34"/>
      <c r="H2051" s="17">
        <v>921.073</v>
      </c>
      <c r="I2051" s="7"/>
      <c r="K2051" s="20"/>
      <c r="L2051" s="20"/>
      <c r="N2051" s="7"/>
      <c r="O2051" s="7"/>
      <c r="P2051" s="7"/>
      <c r="Q2051" s="7"/>
      <c r="R2051" s="7"/>
      <c r="S2051" s="7"/>
      <c r="T2051" s="7"/>
    </row>
    <row r="2052" spans="1:20" s="8" customFormat="1" ht="15" hidden="1" outlineLevel="1">
      <c r="A2052" s="34" t="s">
        <v>17</v>
      </c>
      <c r="B2052" s="34"/>
      <c r="C2052" s="34"/>
      <c r="D2052" s="34"/>
      <c r="E2052" s="34"/>
      <c r="F2052" s="34"/>
      <c r="G2052" s="34"/>
      <c r="H2052" s="17">
        <v>39.808</v>
      </c>
      <c r="I2052" s="7"/>
      <c r="N2052" s="7"/>
      <c r="O2052" s="7"/>
      <c r="P2052" s="7"/>
      <c r="Q2052" s="7"/>
      <c r="R2052" s="7"/>
      <c r="S2052" s="7"/>
      <c r="T2052" s="7"/>
    </row>
    <row r="2053" spans="1:20" s="8" customFormat="1" ht="15" hidden="1" outlineLevel="1">
      <c r="A2053" s="34" t="s">
        <v>18</v>
      </c>
      <c r="B2053" s="34"/>
      <c r="C2053" s="34"/>
      <c r="D2053" s="34"/>
      <c r="E2053" s="34"/>
      <c r="F2053" s="34"/>
      <c r="G2053" s="34"/>
      <c r="H2053" s="17">
        <f>E2055+E2056+E2057+E2058+E2059</f>
        <v>291.48044824338126</v>
      </c>
      <c r="I2053" s="7"/>
      <c r="N2053" s="7"/>
      <c r="O2053" s="7"/>
      <c r="P2053" s="7"/>
      <c r="Q2053" s="7"/>
      <c r="R2053" s="7"/>
      <c r="S2053" s="7"/>
      <c r="T2053" s="7"/>
    </row>
    <row r="2054" spans="1:20" s="8" customFormat="1" ht="15" hidden="1" outlineLevel="1">
      <c r="A2054" s="34" t="s">
        <v>20</v>
      </c>
      <c r="B2054" s="34"/>
      <c r="C2054" s="14"/>
      <c r="D2054" s="14"/>
      <c r="E2054" s="14"/>
      <c r="F2054" s="14"/>
      <c r="G2054" s="14"/>
      <c r="H2054" s="19"/>
      <c r="I2054" s="7"/>
      <c r="N2054" s="7"/>
      <c r="O2054" s="7"/>
      <c r="P2054" s="7"/>
      <c r="Q2054" s="7"/>
      <c r="R2054" s="7"/>
      <c r="S2054" s="7"/>
      <c r="T2054" s="7"/>
    </row>
    <row r="2055" spans="1:20" s="8" customFormat="1" ht="15" hidden="1" outlineLevel="1">
      <c r="A2055" s="30" t="s">
        <v>21</v>
      </c>
      <c r="B2055" s="30"/>
      <c r="C2055" s="30"/>
      <c r="D2055" s="30"/>
      <c r="E2055" s="17">
        <v>23.650914343381356</v>
      </c>
      <c r="F2055" s="7"/>
      <c r="I2055" s="7"/>
      <c r="N2055" s="7"/>
      <c r="O2055" s="7"/>
      <c r="P2055" s="7"/>
      <c r="Q2055" s="7"/>
      <c r="R2055" s="7"/>
      <c r="S2055" s="7"/>
      <c r="T2055" s="7"/>
    </row>
    <row r="2056" spans="1:20" s="8" customFormat="1" ht="15" hidden="1" outlineLevel="1">
      <c r="A2056" s="30" t="s">
        <v>22</v>
      </c>
      <c r="B2056" s="30"/>
      <c r="C2056" s="30"/>
      <c r="D2056" s="30"/>
      <c r="E2056" s="21">
        <v>214.3339676999999</v>
      </c>
      <c r="F2056" s="7"/>
      <c r="I2056" s="7"/>
      <c r="N2056" s="7"/>
      <c r="O2056" s="7"/>
      <c r="P2056" s="7"/>
      <c r="Q2056" s="7"/>
      <c r="R2056" s="7"/>
      <c r="S2056" s="7"/>
      <c r="T2056" s="7"/>
    </row>
    <row r="2057" spans="1:20" s="8" customFormat="1" ht="15" hidden="1" outlineLevel="1">
      <c r="A2057" s="30" t="s">
        <v>23</v>
      </c>
      <c r="B2057" s="30"/>
      <c r="C2057" s="30"/>
      <c r="D2057" s="30"/>
      <c r="E2057" s="21">
        <v>53.49556620000004</v>
      </c>
      <c r="F2057" s="7"/>
      <c r="I2057" s="7"/>
      <c r="N2057" s="7"/>
      <c r="O2057" s="7"/>
      <c r="P2057" s="7"/>
      <c r="Q2057" s="7"/>
      <c r="R2057" s="7"/>
      <c r="S2057" s="7"/>
      <c r="T2057" s="7"/>
    </row>
    <row r="2058" spans="1:20" s="8" customFormat="1" ht="15" hidden="1" outlineLevel="1">
      <c r="A2058" s="30" t="s">
        <v>24</v>
      </c>
      <c r="B2058" s="30"/>
      <c r="C2058" s="30"/>
      <c r="D2058" s="30"/>
      <c r="E2058" s="22">
        <v>0</v>
      </c>
      <c r="F2058" s="7"/>
      <c r="I2058" s="7"/>
      <c r="N2058" s="7"/>
      <c r="O2058" s="7"/>
      <c r="P2058" s="7"/>
      <c r="Q2058" s="7"/>
      <c r="R2058" s="7"/>
      <c r="S2058" s="7"/>
      <c r="T2058" s="7"/>
    </row>
    <row r="2059" spans="1:20" s="8" customFormat="1" ht="15" hidden="1" outlineLevel="1">
      <c r="A2059" s="30" t="s">
        <v>25</v>
      </c>
      <c r="B2059" s="30"/>
      <c r="C2059" s="30"/>
      <c r="D2059" s="30"/>
      <c r="E2059" s="22">
        <v>0</v>
      </c>
      <c r="F2059" s="7"/>
      <c r="I2059" s="7"/>
      <c r="N2059" s="7"/>
      <c r="O2059" s="7"/>
      <c r="P2059" s="7"/>
      <c r="Q2059" s="7"/>
      <c r="R2059" s="7"/>
      <c r="S2059" s="7"/>
      <c r="T2059" s="7"/>
    </row>
    <row r="2060" spans="1:20" s="8" customFormat="1" ht="15" hidden="1" outlineLevel="1">
      <c r="A2060" s="31" t="s">
        <v>26</v>
      </c>
      <c r="B2060" s="31"/>
      <c r="C2060" s="31"/>
      <c r="D2060" s="31"/>
      <c r="E2060" s="31"/>
      <c r="F2060" s="31"/>
      <c r="G2060" s="31"/>
      <c r="H2060" s="17">
        <v>349.8854</v>
      </c>
      <c r="I2060" s="7"/>
      <c r="N2060" s="7"/>
      <c r="O2060" s="7"/>
      <c r="P2060" s="7"/>
      <c r="Q2060" s="7"/>
      <c r="R2060" s="7"/>
      <c r="S2060" s="7"/>
      <c r="T2060" s="7"/>
    </row>
    <row r="2061" spans="1:20" s="8" customFormat="1" ht="15" hidden="1" outlineLevel="1">
      <c r="A2061" s="31" t="s">
        <v>27</v>
      </c>
      <c r="B2061" s="31"/>
      <c r="C2061" s="31"/>
      <c r="D2061" s="31"/>
      <c r="E2061" s="31"/>
      <c r="F2061" s="31"/>
      <c r="G2061" s="31"/>
      <c r="H2061" s="21">
        <f>D2063+D2067</f>
        <v>9522.409999999993</v>
      </c>
      <c r="I2061" s="7"/>
      <c r="N2061" s="7"/>
      <c r="O2061" s="7"/>
      <c r="P2061" s="7"/>
      <c r="Q2061" s="7"/>
      <c r="R2061" s="7"/>
      <c r="S2061" s="7"/>
      <c r="T2061" s="7"/>
    </row>
    <row r="2062" spans="1:20" s="8" customFormat="1" ht="15" hidden="1" outlineLevel="1">
      <c r="A2062" s="31" t="s">
        <v>20</v>
      </c>
      <c r="B2062" s="31"/>
      <c r="C2062" s="14"/>
      <c r="D2062" s="14"/>
      <c r="E2062" s="14"/>
      <c r="F2062" s="14"/>
      <c r="G2062" s="14"/>
      <c r="H2062" s="23"/>
      <c r="I2062" s="7"/>
      <c r="N2062" s="7"/>
      <c r="O2062" s="7"/>
      <c r="P2062" s="7"/>
      <c r="Q2062" s="7"/>
      <c r="R2062" s="7"/>
      <c r="S2062" s="7"/>
      <c r="T2062" s="7"/>
    </row>
    <row r="2063" spans="1:20" s="8" customFormat="1" ht="15" hidden="1" outlineLevel="1">
      <c r="A2063" s="33" t="s">
        <v>28</v>
      </c>
      <c r="B2063" s="33"/>
      <c r="C2063" s="33"/>
      <c r="D2063" s="17">
        <f>D2064+D2065+D2066</f>
        <v>2.23</v>
      </c>
      <c r="E2063" s="7"/>
      <c r="I2063" s="7"/>
      <c r="N2063" s="7"/>
      <c r="O2063" s="7"/>
      <c r="P2063" s="7"/>
      <c r="Q2063" s="7"/>
      <c r="R2063" s="7"/>
      <c r="S2063" s="7"/>
      <c r="T2063" s="7"/>
    </row>
    <row r="2064" spans="1:20" s="8" customFormat="1" ht="15" hidden="1" outlineLevel="1">
      <c r="A2064" s="32" t="s">
        <v>29</v>
      </c>
      <c r="B2064" s="32"/>
      <c r="C2064" s="32"/>
      <c r="D2064" s="17">
        <v>0.541</v>
      </c>
      <c r="E2064" s="7"/>
      <c r="I2064" s="7"/>
      <c r="N2064" s="7"/>
      <c r="O2064" s="7"/>
      <c r="P2064" s="7"/>
      <c r="Q2064" s="7"/>
      <c r="R2064" s="7"/>
      <c r="S2064" s="7"/>
      <c r="T2064" s="7"/>
    </row>
    <row r="2065" spans="1:20" s="8" customFormat="1" ht="15" hidden="1" outlineLevel="1">
      <c r="A2065" s="32" t="s">
        <v>30</v>
      </c>
      <c r="B2065" s="32"/>
      <c r="C2065" s="32"/>
      <c r="D2065" s="17">
        <v>1.146</v>
      </c>
      <c r="E2065" s="7"/>
      <c r="I2065" s="7"/>
      <c r="N2065" s="7"/>
      <c r="O2065" s="7"/>
      <c r="P2065" s="7"/>
      <c r="Q2065" s="7"/>
      <c r="R2065" s="7"/>
      <c r="S2065" s="7"/>
      <c r="T2065" s="7"/>
    </row>
    <row r="2066" spans="1:8" ht="15" hidden="1" outlineLevel="1">
      <c r="A2066" s="32" t="s">
        <v>31</v>
      </c>
      <c r="B2066" s="32"/>
      <c r="C2066" s="32"/>
      <c r="D2066" s="17">
        <v>0.543</v>
      </c>
      <c r="E2066" s="7"/>
      <c r="F2066" s="8"/>
      <c r="G2066" s="8"/>
      <c r="H2066" s="8"/>
    </row>
    <row r="2067" spans="1:8" ht="15" hidden="1" outlineLevel="1">
      <c r="A2067" s="33" t="s">
        <v>32</v>
      </c>
      <c r="B2067" s="33"/>
      <c r="C2067" s="33"/>
      <c r="D2067" s="17">
        <f>D2068+D2069</f>
        <v>9520.179999999993</v>
      </c>
      <c r="E2067" s="7"/>
      <c r="F2067" s="8"/>
      <c r="G2067" s="8"/>
      <c r="H2067" s="8"/>
    </row>
    <row r="2068" spans="1:8" ht="15" hidden="1" outlineLevel="1">
      <c r="A2068" s="32" t="s">
        <v>29</v>
      </c>
      <c r="B2068" s="32"/>
      <c r="C2068" s="32"/>
      <c r="D2068" s="17">
        <v>3343.710999999999</v>
      </c>
      <c r="E2068" s="7"/>
      <c r="F2068" s="8"/>
      <c r="G2068" s="8"/>
      <c r="H2068" s="8"/>
    </row>
    <row r="2069" spans="1:8" ht="15" hidden="1" outlineLevel="1">
      <c r="A2069" s="32" t="s">
        <v>31</v>
      </c>
      <c r="B2069" s="32"/>
      <c r="C2069" s="32"/>
      <c r="D2069" s="17">
        <v>6176.468999999995</v>
      </c>
      <c r="E2069" s="7"/>
      <c r="F2069" s="8"/>
      <c r="G2069" s="8"/>
      <c r="H2069" s="8"/>
    </row>
    <row r="2070" spans="1:8" ht="15" hidden="1" outlineLevel="1">
      <c r="A2070" s="31" t="s">
        <v>33</v>
      </c>
      <c r="B2070" s="31"/>
      <c r="C2070" s="31"/>
      <c r="D2070" s="31"/>
      <c r="E2070" s="31"/>
      <c r="F2070" s="31"/>
      <c r="G2070" s="31"/>
      <c r="H2070" s="17">
        <v>555201.038</v>
      </c>
    </row>
    <row r="2071" spans="1:8" ht="15" hidden="1" outlineLevel="1">
      <c r="A2071" s="31" t="s">
        <v>55</v>
      </c>
      <c r="B2071" s="31"/>
      <c r="C2071" s="31"/>
      <c r="D2071" s="31"/>
      <c r="E2071" s="31"/>
      <c r="F2071" s="31"/>
      <c r="G2071" s="31"/>
      <c r="H2071" s="17">
        <v>29937.578</v>
      </c>
    </row>
    <row r="2072" spans="1:8" ht="15" hidden="1" outlineLevel="1">
      <c r="A2072" s="31" t="s">
        <v>36</v>
      </c>
      <c r="B2072" s="31"/>
      <c r="C2072" s="31"/>
      <c r="D2072" s="31"/>
      <c r="E2072" s="31"/>
      <c r="F2072" s="31"/>
      <c r="G2072" s="31"/>
      <c r="H2072" s="17">
        <f>E2074+E2075+E2076+E2077+E2078</f>
        <v>165808.082</v>
      </c>
    </row>
    <row r="2073" spans="1:8" ht="15" hidden="1" outlineLevel="1">
      <c r="A2073" s="31" t="s">
        <v>20</v>
      </c>
      <c r="B2073" s="31"/>
      <c r="C2073" s="14"/>
      <c r="D2073" s="14"/>
      <c r="E2073" s="14"/>
      <c r="F2073" s="14"/>
      <c r="G2073" s="14"/>
      <c r="H2073" s="23"/>
    </row>
    <row r="2074" spans="1:8" ht="15" hidden="1" outlineLevel="1">
      <c r="A2074" s="30" t="s">
        <v>37</v>
      </c>
      <c r="B2074" s="30"/>
      <c r="C2074" s="30"/>
      <c r="D2074" s="30"/>
      <c r="E2074" s="17">
        <v>9522.409999999993</v>
      </c>
      <c r="G2074" s="8"/>
      <c r="H2074" s="8"/>
    </row>
    <row r="2075" spans="1:8" ht="15" hidden="1" outlineLevel="1">
      <c r="A2075" s="30" t="s">
        <v>38</v>
      </c>
      <c r="B2075" s="30"/>
      <c r="C2075" s="30"/>
      <c r="D2075" s="30"/>
      <c r="E2075" s="21">
        <v>118951.868</v>
      </c>
      <c r="G2075" s="8"/>
      <c r="H2075" s="8"/>
    </row>
    <row r="2076" spans="1:8" ht="15" hidden="1" outlineLevel="1">
      <c r="A2076" s="30" t="s">
        <v>39</v>
      </c>
      <c r="B2076" s="30"/>
      <c r="C2076" s="30"/>
      <c r="D2076" s="30"/>
      <c r="E2076" s="21">
        <v>37333.804</v>
      </c>
      <c r="G2076" s="8"/>
      <c r="H2076" s="8"/>
    </row>
    <row r="2077" spans="1:8" ht="15" hidden="1" outlineLevel="1">
      <c r="A2077" s="30" t="s">
        <v>40</v>
      </c>
      <c r="B2077" s="30"/>
      <c r="C2077" s="30"/>
      <c r="D2077" s="30"/>
      <c r="E2077" s="22">
        <v>0</v>
      </c>
      <c r="G2077" s="8"/>
      <c r="H2077" s="8"/>
    </row>
    <row r="2078" spans="1:8" ht="15" hidden="1" outlineLevel="1">
      <c r="A2078" s="30" t="s">
        <v>41</v>
      </c>
      <c r="B2078" s="30"/>
      <c r="C2078" s="30"/>
      <c r="D2078" s="30"/>
      <c r="E2078" s="22">
        <v>0</v>
      </c>
      <c r="G2078" s="8"/>
      <c r="H2078" s="8"/>
    </row>
    <row r="2079" spans="1:8" ht="15" hidden="1" outlineLevel="1">
      <c r="A2079" s="31" t="s">
        <v>42</v>
      </c>
      <c r="B2079" s="31"/>
      <c r="C2079" s="31"/>
      <c r="D2079" s="31"/>
      <c r="E2079" s="31"/>
      <c r="F2079" s="31"/>
      <c r="G2079" s="31"/>
      <c r="H2079" s="17">
        <v>196810.5</v>
      </c>
    </row>
    <row r="2080" spans="1:8" ht="15" hidden="1" outlineLevel="1">
      <c r="A2080" s="31" t="s">
        <v>43</v>
      </c>
      <c r="B2080" s="31"/>
      <c r="C2080" s="31"/>
      <c r="D2080" s="31"/>
      <c r="E2080" s="31"/>
      <c r="F2080" s="31"/>
      <c r="G2080" s="31"/>
      <c r="H2080" s="12">
        <v>0</v>
      </c>
    </row>
    <row r="2081" ht="15" hidden="1" outlineLevel="1"/>
    <row r="2082" spans="1:20" s="8" customFormat="1" ht="15" hidden="1" outlineLevel="1">
      <c r="A2082" s="36" t="s">
        <v>109</v>
      </c>
      <c r="B2082" s="36"/>
      <c r="C2082" s="36"/>
      <c r="D2082" s="36"/>
      <c r="E2082" s="36"/>
      <c r="F2082" s="36"/>
      <c r="G2082" s="36"/>
      <c r="H2082" s="36"/>
      <c r="I2082" s="7"/>
      <c r="N2082" s="7"/>
      <c r="O2082" s="7"/>
      <c r="P2082" s="7"/>
      <c r="Q2082" s="7"/>
      <c r="R2082" s="7"/>
      <c r="S2082" s="7"/>
      <c r="T2082" s="7"/>
    </row>
    <row r="2083" spans="1:20" s="8" customFormat="1" ht="15" hidden="1" outlineLevel="1">
      <c r="A2083" s="35" t="s">
        <v>11</v>
      </c>
      <c r="B2083" s="35"/>
      <c r="C2083" s="35"/>
      <c r="D2083" s="35"/>
      <c r="E2083" s="35"/>
      <c r="F2083" s="35"/>
      <c r="G2083" s="35"/>
      <c r="H2083" s="12">
        <f>ROUND(H2086+H2087*H2088+H2118,2)</f>
        <v>2737.15</v>
      </c>
      <c r="I2083" s="7"/>
      <c r="N2083" s="7"/>
      <c r="O2083" s="7"/>
      <c r="P2083" s="7"/>
      <c r="Q2083" s="7"/>
      <c r="R2083" s="7"/>
      <c r="S2083" s="7"/>
      <c r="T2083" s="7"/>
    </row>
    <row r="2084" spans="1:20" s="8" customFormat="1" ht="15" hidden="1" outlineLevel="1">
      <c r="A2084" s="7"/>
      <c r="B2084" s="7"/>
      <c r="C2084" s="13"/>
      <c r="D2084" s="13"/>
      <c r="E2084" s="13"/>
      <c r="F2084" s="7"/>
      <c r="G2084" s="4"/>
      <c r="H2084" s="7"/>
      <c r="I2084" s="7"/>
      <c r="N2084" s="7"/>
      <c r="O2084" s="7"/>
      <c r="P2084" s="7"/>
      <c r="Q2084" s="7"/>
      <c r="R2084" s="7"/>
      <c r="S2084" s="7"/>
      <c r="T2084" s="7"/>
    </row>
    <row r="2085" spans="1:20" s="8" customFormat="1" ht="15" hidden="1" outlineLevel="1">
      <c r="A2085" s="35" t="s">
        <v>12</v>
      </c>
      <c r="B2085" s="35"/>
      <c r="C2085" s="35"/>
      <c r="D2085" s="35"/>
      <c r="E2085" s="35"/>
      <c r="F2085" s="35"/>
      <c r="G2085" s="35"/>
      <c r="H2085" s="35"/>
      <c r="I2085" s="7"/>
      <c r="N2085" s="7"/>
      <c r="O2085" s="7"/>
      <c r="P2085" s="7"/>
      <c r="Q2085" s="7"/>
      <c r="R2085" s="7"/>
      <c r="S2085" s="7"/>
      <c r="T2085" s="7"/>
    </row>
    <row r="2086" spans="1:20" s="8" customFormat="1" ht="15" hidden="1" outlineLevel="1">
      <c r="A2086" s="34" t="s">
        <v>13</v>
      </c>
      <c r="B2086" s="34"/>
      <c r="C2086" s="34"/>
      <c r="D2086" s="34"/>
      <c r="E2086" s="34"/>
      <c r="F2086" s="34"/>
      <c r="G2086" s="34"/>
      <c r="H2086" s="12">
        <v>1308.72</v>
      </c>
      <c r="I2086" s="7"/>
      <c r="N2086" s="7"/>
      <c r="O2086" s="7"/>
      <c r="P2086" s="7"/>
      <c r="Q2086" s="7"/>
      <c r="R2086" s="7"/>
      <c r="S2086" s="7"/>
      <c r="T2086" s="7"/>
    </row>
    <row r="2087" spans="1:20" s="8" customFormat="1" ht="15" hidden="1" outlineLevel="1">
      <c r="A2087" s="34" t="s">
        <v>14</v>
      </c>
      <c r="B2087" s="34"/>
      <c r="C2087" s="34"/>
      <c r="D2087" s="34"/>
      <c r="E2087" s="34"/>
      <c r="F2087" s="34"/>
      <c r="G2087" s="34"/>
      <c r="H2087" s="12">
        <v>859022.07</v>
      </c>
      <c r="I2087" s="7"/>
      <c r="N2087" s="7"/>
      <c r="O2087" s="7"/>
      <c r="P2087" s="7"/>
      <c r="Q2087" s="7"/>
      <c r="R2087" s="7"/>
      <c r="S2087" s="7"/>
      <c r="T2087" s="7"/>
    </row>
    <row r="2088" spans="1:20" s="8" customFormat="1" ht="15" hidden="1" outlineLevel="1">
      <c r="A2088" s="34" t="s">
        <v>15</v>
      </c>
      <c r="B2088" s="34"/>
      <c r="C2088" s="34"/>
      <c r="D2088" s="34"/>
      <c r="E2088" s="34"/>
      <c r="F2088" s="34"/>
      <c r="G2088" s="34"/>
      <c r="H2088" s="15">
        <f>(H2089+H2090-(H2091+H2098))/(H2108+H2109-(H2110+H2117))</f>
        <v>0.001662853569278682</v>
      </c>
      <c r="I2088" s="7"/>
      <c r="K2088" s="20"/>
      <c r="L2088" s="20"/>
      <c r="N2088" s="7"/>
      <c r="O2088" s="7"/>
      <c r="P2088" s="7"/>
      <c r="Q2088" s="7"/>
      <c r="R2088" s="7"/>
      <c r="S2088" s="7"/>
      <c r="T2088" s="7"/>
    </row>
    <row r="2089" spans="1:20" s="8" customFormat="1" ht="15" hidden="1" outlineLevel="1">
      <c r="A2089" s="34" t="s">
        <v>16</v>
      </c>
      <c r="B2089" s="34"/>
      <c r="C2089" s="34"/>
      <c r="D2089" s="34"/>
      <c r="E2089" s="34"/>
      <c r="F2089" s="34"/>
      <c r="G2089" s="34"/>
      <c r="H2089" s="17">
        <v>873.92</v>
      </c>
      <c r="I2089" s="7"/>
      <c r="K2089" s="20"/>
      <c r="L2089" s="20"/>
      <c r="N2089" s="7"/>
      <c r="O2089" s="7"/>
      <c r="P2089" s="7"/>
      <c r="Q2089" s="7"/>
      <c r="R2089" s="7"/>
      <c r="S2089" s="7"/>
      <c r="T2089" s="7"/>
    </row>
    <row r="2090" spans="1:20" s="8" customFormat="1" ht="15" hidden="1" outlineLevel="1">
      <c r="A2090" s="34" t="s">
        <v>17</v>
      </c>
      <c r="B2090" s="34"/>
      <c r="C2090" s="34"/>
      <c r="D2090" s="34"/>
      <c r="E2090" s="34"/>
      <c r="F2090" s="34"/>
      <c r="G2090" s="34"/>
      <c r="H2090" s="17">
        <v>36.80800000000001</v>
      </c>
      <c r="I2090" s="7"/>
      <c r="N2090" s="7"/>
      <c r="O2090" s="7"/>
      <c r="P2090" s="7"/>
      <c r="Q2090" s="7"/>
      <c r="R2090" s="7"/>
      <c r="S2090" s="7"/>
      <c r="T2090" s="7"/>
    </row>
    <row r="2091" spans="1:20" s="8" customFormat="1" ht="15" hidden="1" outlineLevel="1">
      <c r="A2091" s="34" t="s">
        <v>18</v>
      </c>
      <c r="B2091" s="34"/>
      <c r="C2091" s="34"/>
      <c r="D2091" s="34"/>
      <c r="E2091" s="34"/>
      <c r="F2091" s="34"/>
      <c r="G2091" s="34"/>
      <c r="H2091" s="17">
        <f>E2093+E2094+E2095+E2096+E2097</f>
        <v>282.4792063956887</v>
      </c>
      <c r="I2091" s="7"/>
      <c r="N2091" s="7"/>
      <c r="O2091" s="7"/>
      <c r="P2091" s="7"/>
      <c r="Q2091" s="7"/>
      <c r="R2091" s="7"/>
      <c r="S2091" s="7"/>
      <c r="T2091" s="7"/>
    </row>
    <row r="2092" spans="1:20" s="8" customFormat="1" ht="15" hidden="1" outlineLevel="1">
      <c r="A2092" s="34" t="s">
        <v>20</v>
      </c>
      <c r="B2092" s="34"/>
      <c r="C2092" s="14"/>
      <c r="D2092" s="14"/>
      <c r="E2092" s="14"/>
      <c r="F2092" s="14"/>
      <c r="G2092" s="14"/>
      <c r="H2092" s="19"/>
      <c r="I2092" s="7"/>
      <c r="N2092" s="7"/>
      <c r="O2092" s="7"/>
      <c r="P2092" s="7"/>
      <c r="Q2092" s="7"/>
      <c r="R2092" s="7"/>
      <c r="S2092" s="7"/>
      <c r="T2092" s="7"/>
    </row>
    <row r="2093" spans="1:20" s="8" customFormat="1" ht="15" hidden="1" outlineLevel="1">
      <c r="A2093" s="30" t="s">
        <v>21</v>
      </c>
      <c r="B2093" s="30"/>
      <c r="C2093" s="30"/>
      <c r="D2093" s="30"/>
      <c r="E2093" s="17">
        <v>20.307396895688886</v>
      </c>
      <c r="F2093" s="7"/>
      <c r="I2093" s="7"/>
      <c r="N2093" s="7"/>
      <c r="O2093" s="7"/>
      <c r="P2093" s="7"/>
      <c r="Q2093" s="7"/>
      <c r="R2093" s="7"/>
      <c r="S2093" s="7"/>
      <c r="T2093" s="7"/>
    </row>
    <row r="2094" spans="1:20" s="8" customFormat="1" ht="15" hidden="1" outlineLevel="1">
      <c r="A2094" s="30" t="s">
        <v>22</v>
      </c>
      <c r="B2094" s="30"/>
      <c r="C2094" s="30"/>
      <c r="D2094" s="30"/>
      <c r="E2094" s="21">
        <v>208.9617830999999</v>
      </c>
      <c r="F2094" s="7"/>
      <c r="I2094" s="7"/>
      <c r="N2094" s="7"/>
      <c r="O2094" s="7"/>
      <c r="P2094" s="7"/>
      <c r="Q2094" s="7"/>
      <c r="R2094" s="7"/>
      <c r="S2094" s="7"/>
      <c r="T2094" s="7"/>
    </row>
    <row r="2095" spans="1:20" s="8" customFormat="1" ht="15" hidden="1" outlineLevel="1">
      <c r="A2095" s="30" t="s">
        <v>23</v>
      </c>
      <c r="B2095" s="30"/>
      <c r="C2095" s="30"/>
      <c r="D2095" s="30"/>
      <c r="E2095" s="21">
        <v>53.21002639999993</v>
      </c>
      <c r="F2095" s="7"/>
      <c r="I2095" s="7"/>
      <c r="N2095" s="7"/>
      <c r="O2095" s="7"/>
      <c r="P2095" s="7"/>
      <c r="Q2095" s="7"/>
      <c r="R2095" s="7"/>
      <c r="S2095" s="7"/>
      <c r="T2095" s="7"/>
    </row>
    <row r="2096" spans="1:20" s="8" customFormat="1" ht="15" hidden="1" outlineLevel="1">
      <c r="A2096" s="30" t="s">
        <v>24</v>
      </c>
      <c r="B2096" s="30"/>
      <c r="C2096" s="30"/>
      <c r="D2096" s="30"/>
      <c r="E2096" s="22">
        <v>0</v>
      </c>
      <c r="F2096" s="7"/>
      <c r="I2096" s="7"/>
      <c r="N2096" s="7"/>
      <c r="O2096" s="7"/>
      <c r="P2096" s="7"/>
      <c r="Q2096" s="7"/>
      <c r="R2096" s="7"/>
      <c r="S2096" s="7"/>
      <c r="T2096" s="7"/>
    </row>
    <row r="2097" spans="1:20" s="8" customFormat="1" ht="15" hidden="1" outlineLevel="1">
      <c r="A2097" s="30" t="s">
        <v>25</v>
      </c>
      <c r="B2097" s="30"/>
      <c r="C2097" s="30"/>
      <c r="D2097" s="30"/>
      <c r="E2097" s="22">
        <v>0</v>
      </c>
      <c r="F2097" s="7"/>
      <c r="I2097" s="7"/>
      <c r="N2097" s="7"/>
      <c r="O2097" s="7"/>
      <c r="P2097" s="7"/>
      <c r="Q2097" s="7"/>
      <c r="R2097" s="7"/>
      <c r="S2097" s="7"/>
      <c r="T2097" s="7"/>
    </row>
    <row r="2098" spans="1:8" ht="15" hidden="1" outlineLevel="1">
      <c r="A2098" s="31" t="s">
        <v>26</v>
      </c>
      <c r="B2098" s="31"/>
      <c r="C2098" s="31"/>
      <c r="D2098" s="31"/>
      <c r="E2098" s="31"/>
      <c r="F2098" s="31"/>
      <c r="G2098" s="31"/>
      <c r="H2098" s="17">
        <v>332.2681</v>
      </c>
    </row>
    <row r="2099" spans="1:8" ht="15" hidden="1" outlineLevel="1">
      <c r="A2099" s="31" t="s">
        <v>27</v>
      </c>
      <c r="B2099" s="31"/>
      <c r="C2099" s="31"/>
      <c r="D2099" s="31"/>
      <c r="E2099" s="31"/>
      <c r="F2099" s="31"/>
      <c r="G2099" s="31"/>
      <c r="H2099" s="21">
        <f>D2101+D2105</f>
        <v>8367.141000000003</v>
      </c>
    </row>
    <row r="2100" spans="1:8" ht="15" hidden="1" outlineLevel="1">
      <c r="A2100" s="31" t="s">
        <v>20</v>
      </c>
      <c r="B2100" s="31"/>
      <c r="C2100" s="14"/>
      <c r="D2100" s="14"/>
      <c r="E2100" s="14"/>
      <c r="F2100" s="14"/>
      <c r="G2100" s="14"/>
      <c r="H2100" s="23"/>
    </row>
    <row r="2101" spans="1:8" ht="15" hidden="1" outlineLevel="1">
      <c r="A2101" s="33" t="s">
        <v>28</v>
      </c>
      <c r="B2101" s="33"/>
      <c r="C2101" s="33"/>
      <c r="D2101" s="17">
        <f>D2102+D2103+D2104</f>
        <v>2.593</v>
      </c>
      <c r="E2101" s="7"/>
      <c r="F2101" s="8"/>
      <c r="G2101" s="8"/>
      <c r="H2101" s="8"/>
    </row>
    <row r="2102" spans="1:8" ht="15" hidden="1" outlineLevel="1">
      <c r="A2102" s="32" t="s">
        <v>29</v>
      </c>
      <c r="B2102" s="32"/>
      <c r="C2102" s="32"/>
      <c r="D2102" s="17">
        <v>0.679</v>
      </c>
      <c r="E2102" s="7"/>
      <c r="F2102" s="8"/>
      <c r="G2102" s="8"/>
      <c r="H2102" s="8"/>
    </row>
    <row r="2103" spans="1:8" ht="15" hidden="1" outlineLevel="1">
      <c r="A2103" s="32" t="s">
        <v>30</v>
      </c>
      <c r="B2103" s="32"/>
      <c r="C2103" s="32"/>
      <c r="D2103" s="17">
        <v>1.191</v>
      </c>
      <c r="E2103" s="7"/>
      <c r="F2103" s="8"/>
      <c r="G2103" s="8"/>
      <c r="H2103" s="8"/>
    </row>
    <row r="2104" spans="1:8" ht="15" hidden="1" outlineLevel="1">
      <c r="A2104" s="32" t="s">
        <v>31</v>
      </c>
      <c r="B2104" s="32"/>
      <c r="C2104" s="32"/>
      <c r="D2104" s="17">
        <v>0.723</v>
      </c>
      <c r="E2104" s="7"/>
      <c r="F2104" s="8"/>
      <c r="G2104" s="8"/>
      <c r="H2104" s="8"/>
    </row>
    <row r="2105" spans="1:8" ht="15" hidden="1" outlineLevel="1">
      <c r="A2105" s="33" t="s">
        <v>32</v>
      </c>
      <c r="B2105" s="33"/>
      <c r="C2105" s="33"/>
      <c r="D2105" s="17">
        <f>D2106+D2107</f>
        <v>8364.548000000003</v>
      </c>
      <c r="E2105" s="7"/>
      <c r="F2105" s="8"/>
      <c r="G2105" s="8"/>
      <c r="H2105" s="8"/>
    </row>
    <row r="2106" spans="1:8" ht="15" hidden="1" outlineLevel="1">
      <c r="A2106" s="32" t="s">
        <v>29</v>
      </c>
      <c r="B2106" s="32"/>
      <c r="C2106" s="32"/>
      <c r="D2106" s="17">
        <v>3066.3989999999994</v>
      </c>
      <c r="E2106" s="7"/>
      <c r="F2106" s="8"/>
      <c r="G2106" s="8"/>
      <c r="H2106" s="8"/>
    </row>
    <row r="2107" spans="1:8" ht="15" hidden="1" outlineLevel="1">
      <c r="A2107" s="32" t="s">
        <v>31</v>
      </c>
      <c r="B2107" s="32"/>
      <c r="C2107" s="32"/>
      <c r="D2107" s="17">
        <v>5298.149000000002</v>
      </c>
      <c r="E2107" s="7"/>
      <c r="F2107" s="8"/>
      <c r="G2107" s="8"/>
      <c r="H2107" s="8"/>
    </row>
    <row r="2108" spans="1:8" ht="15" hidden="1" outlineLevel="1">
      <c r="A2108" s="31" t="s">
        <v>33</v>
      </c>
      <c r="B2108" s="31"/>
      <c r="C2108" s="31"/>
      <c r="D2108" s="31"/>
      <c r="E2108" s="31"/>
      <c r="F2108" s="31"/>
      <c r="G2108" s="31"/>
      <c r="H2108" s="17">
        <v>491399.872</v>
      </c>
    </row>
    <row r="2109" spans="1:8" ht="15" hidden="1" outlineLevel="1">
      <c r="A2109" s="31" t="s">
        <v>55</v>
      </c>
      <c r="B2109" s="31"/>
      <c r="C2109" s="31"/>
      <c r="D2109" s="31"/>
      <c r="E2109" s="31"/>
      <c r="F2109" s="31"/>
      <c r="G2109" s="31"/>
      <c r="H2109" s="17">
        <v>25065.610999999997</v>
      </c>
    </row>
    <row r="2110" spans="1:8" ht="15" hidden="1" outlineLevel="1">
      <c r="A2110" s="31" t="s">
        <v>36</v>
      </c>
      <c r="B2110" s="31"/>
      <c r="C2110" s="31"/>
      <c r="D2110" s="31"/>
      <c r="E2110" s="31"/>
      <c r="F2110" s="31"/>
      <c r="G2110" s="31"/>
      <c r="H2110" s="17">
        <f>E2112+E2113+E2114+E2115+E2116</f>
        <v>151569.03799999994</v>
      </c>
    </row>
    <row r="2111" spans="1:8" ht="15" hidden="1" outlineLevel="1">
      <c r="A2111" s="31" t="s">
        <v>20</v>
      </c>
      <c r="B2111" s="31"/>
      <c r="C2111" s="14"/>
      <c r="D2111" s="14"/>
      <c r="E2111" s="14"/>
      <c r="F2111" s="14"/>
      <c r="G2111" s="14"/>
      <c r="H2111" s="23"/>
    </row>
    <row r="2112" spans="1:8" ht="15" hidden="1" outlineLevel="1">
      <c r="A2112" s="30" t="s">
        <v>37</v>
      </c>
      <c r="B2112" s="30"/>
      <c r="C2112" s="30"/>
      <c r="D2112" s="30"/>
      <c r="E2112" s="17">
        <v>8367.141000000003</v>
      </c>
      <c r="G2112" s="8"/>
      <c r="H2112" s="8"/>
    </row>
    <row r="2113" spans="1:8" ht="15" hidden="1" outlineLevel="1">
      <c r="A2113" s="30" t="s">
        <v>38</v>
      </c>
      <c r="B2113" s="30"/>
      <c r="C2113" s="30"/>
      <c r="D2113" s="30"/>
      <c r="E2113" s="21">
        <v>108985.47199999994</v>
      </c>
      <c r="G2113" s="8"/>
      <c r="H2113" s="8"/>
    </row>
    <row r="2114" spans="1:20" s="8" customFormat="1" ht="15" hidden="1" outlineLevel="1">
      <c r="A2114" s="30" t="s">
        <v>39</v>
      </c>
      <c r="B2114" s="30"/>
      <c r="C2114" s="30"/>
      <c r="D2114" s="30"/>
      <c r="E2114" s="21">
        <v>34216.42500000002</v>
      </c>
      <c r="F2114" s="7"/>
      <c r="I2114" s="7"/>
      <c r="N2114" s="7"/>
      <c r="O2114" s="7"/>
      <c r="P2114" s="7"/>
      <c r="Q2114" s="7"/>
      <c r="R2114" s="7"/>
      <c r="S2114" s="7"/>
      <c r="T2114" s="7"/>
    </row>
    <row r="2115" spans="1:20" s="8" customFormat="1" ht="15" hidden="1" outlineLevel="1">
      <c r="A2115" s="30" t="s">
        <v>40</v>
      </c>
      <c r="B2115" s="30"/>
      <c r="C2115" s="30"/>
      <c r="D2115" s="30"/>
      <c r="E2115" s="22">
        <v>0</v>
      </c>
      <c r="F2115" s="7"/>
      <c r="I2115" s="7"/>
      <c r="N2115" s="7"/>
      <c r="O2115" s="7"/>
      <c r="P2115" s="7"/>
      <c r="Q2115" s="7"/>
      <c r="R2115" s="7"/>
      <c r="S2115" s="7"/>
      <c r="T2115" s="7"/>
    </row>
    <row r="2116" spans="1:20" s="8" customFormat="1" ht="15" hidden="1" outlineLevel="1">
      <c r="A2116" s="30" t="s">
        <v>41</v>
      </c>
      <c r="B2116" s="30"/>
      <c r="C2116" s="30"/>
      <c r="D2116" s="30"/>
      <c r="E2116" s="22">
        <v>0</v>
      </c>
      <c r="F2116" s="7"/>
      <c r="I2116" s="7"/>
      <c r="N2116" s="7"/>
      <c r="O2116" s="7"/>
      <c r="P2116" s="7"/>
      <c r="Q2116" s="7"/>
      <c r="R2116" s="7"/>
      <c r="S2116" s="7"/>
      <c r="T2116" s="7"/>
    </row>
    <row r="2117" spans="1:20" s="8" customFormat="1" ht="15" hidden="1" outlineLevel="1">
      <c r="A2117" s="31" t="s">
        <v>42</v>
      </c>
      <c r="B2117" s="31"/>
      <c r="C2117" s="31"/>
      <c r="D2117" s="31"/>
      <c r="E2117" s="31"/>
      <c r="F2117" s="31"/>
      <c r="G2117" s="31"/>
      <c r="H2117" s="17">
        <v>186900.8</v>
      </c>
      <c r="I2117" s="7"/>
      <c r="N2117" s="7"/>
      <c r="O2117" s="7"/>
      <c r="P2117" s="7"/>
      <c r="Q2117" s="7"/>
      <c r="R2117" s="7"/>
      <c r="S2117" s="7"/>
      <c r="T2117" s="7"/>
    </row>
    <row r="2118" spans="1:20" s="8" customFormat="1" ht="15" hidden="1" outlineLevel="1">
      <c r="A2118" s="31" t="s">
        <v>43</v>
      </c>
      <c r="B2118" s="31"/>
      <c r="C2118" s="31"/>
      <c r="D2118" s="31"/>
      <c r="E2118" s="31"/>
      <c r="F2118" s="31"/>
      <c r="G2118" s="31"/>
      <c r="H2118" s="12">
        <v>0</v>
      </c>
      <c r="I2118" s="7"/>
      <c r="N2118" s="7"/>
      <c r="O2118" s="7"/>
      <c r="P2118" s="7"/>
      <c r="Q2118" s="7"/>
      <c r="R2118" s="7"/>
      <c r="S2118" s="7"/>
      <c r="T2118" s="7"/>
    </row>
    <row r="2119" ht="15" hidden="1" outlineLevel="1"/>
    <row r="2120" spans="1:20" s="8" customFormat="1" ht="15" hidden="1" outlineLevel="1">
      <c r="A2120" s="36" t="s">
        <v>110</v>
      </c>
      <c r="B2120" s="36"/>
      <c r="C2120" s="36"/>
      <c r="D2120" s="36"/>
      <c r="E2120" s="36"/>
      <c r="F2120" s="36"/>
      <c r="G2120" s="36"/>
      <c r="H2120" s="36"/>
      <c r="I2120" s="7"/>
      <c r="N2120" s="7"/>
      <c r="O2120" s="7"/>
      <c r="P2120" s="7"/>
      <c r="Q2120" s="7"/>
      <c r="R2120" s="7"/>
      <c r="S2120" s="7"/>
      <c r="T2120" s="7"/>
    </row>
    <row r="2121" spans="1:20" s="8" customFormat="1" ht="15" hidden="1" outlineLevel="1">
      <c r="A2121" s="35" t="s">
        <v>11</v>
      </c>
      <c r="B2121" s="35"/>
      <c r="C2121" s="35"/>
      <c r="D2121" s="35"/>
      <c r="E2121" s="35"/>
      <c r="F2121" s="35"/>
      <c r="G2121" s="35"/>
      <c r="H2121" s="12">
        <f>ROUND(H2124+H2125*H2126+H2156,2)</f>
        <v>2450.32</v>
      </c>
      <c r="I2121" s="7"/>
      <c r="N2121" s="7"/>
      <c r="O2121" s="7"/>
      <c r="P2121" s="7"/>
      <c r="Q2121" s="7"/>
      <c r="R2121" s="7"/>
      <c r="S2121" s="7"/>
      <c r="T2121" s="7"/>
    </row>
    <row r="2122" spans="1:20" s="8" customFormat="1" ht="15" hidden="1" outlineLevel="1">
      <c r="A2122" s="7"/>
      <c r="B2122" s="7"/>
      <c r="C2122" s="13"/>
      <c r="D2122" s="13"/>
      <c r="E2122" s="13"/>
      <c r="F2122" s="7"/>
      <c r="G2122" s="4"/>
      <c r="H2122" s="7"/>
      <c r="I2122" s="7"/>
      <c r="N2122" s="7"/>
      <c r="O2122" s="7"/>
      <c r="P2122" s="7"/>
      <c r="Q2122" s="7"/>
      <c r="R2122" s="7"/>
      <c r="S2122" s="7"/>
      <c r="T2122" s="7"/>
    </row>
    <row r="2123" spans="1:20" s="8" customFormat="1" ht="15" hidden="1" outlineLevel="1">
      <c r="A2123" s="35" t="s">
        <v>12</v>
      </c>
      <c r="B2123" s="35"/>
      <c r="C2123" s="35"/>
      <c r="D2123" s="35"/>
      <c r="E2123" s="35"/>
      <c r="F2123" s="35"/>
      <c r="G2123" s="35"/>
      <c r="H2123" s="35"/>
      <c r="I2123" s="7"/>
      <c r="N2123" s="7"/>
      <c r="O2123" s="7"/>
      <c r="P2123" s="7"/>
      <c r="Q2123" s="7"/>
      <c r="R2123" s="7"/>
      <c r="S2123" s="7"/>
      <c r="T2123" s="7"/>
    </row>
    <row r="2124" spans="1:20" s="8" customFormat="1" ht="15" hidden="1" outlineLevel="1">
      <c r="A2124" s="34" t="s">
        <v>13</v>
      </c>
      <c r="B2124" s="34"/>
      <c r="C2124" s="34"/>
      <c r="D2124" s="34"/>
      <c r="E2124" s="34"/>
      <c r="F2124" s="34"/>
      <c r="G2124" s="34"/>
      <c r="H2124" s="12">
        <v>1292.58</v>
      </c>
      <c r="I2124" s="7"/>
      <c r="N2124" s="7"/>
      <c r="O2124" s="7"/>
      <c r="P2124" s="7"/>
      <c r="Q2124" s="7"/>
      <c r="R2124" s="7"/>
      <c r="S2124" s="7"/>
      <c r="T2124" s="7"/>
    </row>
    <row r="2125" spans="1:20" s="8" customFormat="1" ht="15" hidden="1" outlineLevel="1">
      <c r="A2125" s="34" t="s">
        <v>14</v>
      </c>
      <c r="B2125" s="34"/>
      <c r="C2125" s="34"/>
      <c r="D2125" s="34"/>
      <c r="E2125" s="34"/>
      <c r="F2125" s="34"/>
      <c r="G2125" s="34"/>
      <c r="H2125" s="12">
        <v>851006.92</v>
      </c>
      <c r="I2125" s="7"/>
      <c r="N2125" s="7"/>
      <c r="O2125" s="7"/>
      <c r="P2125" s="7"/>
      <c r="Q2125" s="7"/>
      <c r="R2125" s="7"/>
      <c r="S2125" s="7"/>
      <c r="T2125" s="7"/>
    </row>
    <row r="2126" spans="1:20" s="8" customFormat="1" ht="15" hidden="1" outlineLevel="1">
      <c r="A2126" s="34" t="s">
        <v>15</v>
      </c>
      <c r="B2126" s="34"/>
      <c r="C2126" s="34"/>
      <c r="D2126" s="34"/>
      <c r="E2126" s="34"/>
      <c r="F2126" s="34"/>
      <c r="G2126" s="34"/>
      <c r="H2126" s="15">
        <f>(H2127+H2128-(H2129+H2136))/(H2146+H2147-(H2148+H2155))</f>
        <v>0.0013604300967523118</v>
      </c>
      <c r="I2126" s="7"/>
      <c r="K2126" s="20"/>
      <c r="L2126" s="20"/>
      <c r="N2126" s="7"/>
      <c r="O2126" s="7"/>
      <c r="P2126" s="7"/>
      <c r="Q2126" s="7"/>
      <c r="R2126" s="7"/>
      <c r="S2126" s="7"/>
      <c r="T2126" s="7"/>
    </row>
    <row r="2127" spans="1:20" s="8" customFormat="1" ht="15" hidden="1" outlineLevel="1">
      <c r="A2127" s="34" t="s">
        <v>16</v>
      </c>
      <c r="B2127" s="34"/>
      <c r="C2127" s="34"/>
      <c r="D2127" s="34"/>
      <c r="E2127" s="34"/>
      <c r="F2127" s="34"/>
      <c r="G2127" s="34"/>
      <c r="H2127" s="17">
        <v>847.276</v>
      </c>
      <c r="I2127" s="7"/>
      <c r="K2127" s="20"/>
      <c r="L2127" s="20"/>
      <c r="N2127" s="7"/>
      <c r="O2127" s="7"/>
      <c r="P2127" s="7"/>
      <c r="Q2127" s="7"/>
      <c r="R2127" s="7"/>
      <c r="S2127" s="7"/>
      <c r="T2127" s="7"/>
    </row>
    <row r="2128" spans="1:20" s="8" customFormat="1" ht="15" hidden="1" outlineLevel="1">
      <c r="A2128" s="34" t="s">
        <v>17</v>
      </c>
      <c r="B2128" s="34"/>
      <c r="C2128" s="34"/>
      <c r="D2128" s="34"/>
      <c r="E2128" s="34"/>
      <c r="F2128" s="34"/>
      <c r="G2128" s="34"/>
      <c r="H2128" s="17">
        <v>30.404</v>
      </c>
      <c r="I2128" s="7"/>
      <c r="N2128" s="7"/>
      <c r="O2128" s="7"/>
      <c r="P2128" s="7"/>
      <c r="Q2128" s="7"/>
      <c r="R2128" s="7"/>
      <c r="S2128" s="7"/>
      <c r="T2128" s="7"/>
    </row>
    <row r="2129" spans="1:20" s="8" customFormat="1" ht="15" hidden="1" outlineLevel="1">
      <c r="A2129" s="34" t="s">
        <v>18</v>
      </c>
      <c r="B2129" s="34"/>
      <c r="C2129" s="34"/>
      <c r="D2129" s="34"/>
      <c r="E2129" s="34"/>
      <c r="F2129" s="34"/>
      <c r="G2129" s="34"/>
      <c r="H2129" s="17">
        <f>E2131+E2132+E2133+E2134+E2135</f>
        <v>276.05358355730226</v>
      </c>
      <c r="I2129" s="7"/>
      <c r="N2129" s="7"/>
      <c r="O2129" s="7"/>
      <c r="P2129" s="7"/>
      <c r="Q2129" s="7"/>
      <c r="R2129" s="7"/>
      <c r="S2129" s="7"/>
      <c r="T2129" s="7"/>
    </row>
    <row r="2130" spans="1:8" ht="15" hidden="1" outlineLevel="1">
      <c r="A2130" s="34" t="s">
        <v>20</v>
      </c>
      <c r="B2130" s="34"/>
      <c r="C2130" s="14"/>
      <c r="D2130" s="14"/>
      <c r="E2130" s="14"/>
      <c r="F2130" s="14"/>
      <c r="G2130" s="14"/>
      <c r="H2130" s="19"/>
    </row>
    <row r="2131" spans="1:8" ht="15" hidden="1" outlineLevel="1">
      <c r="A2131" s="30" t="s">
        <v>21</v>
      </c>
      <c r="B2131" s="30"/>
      <c r="C2131" s="30"/>
      <c r="D2131" s="30"/>
      <c r="E2131" s="17">
        <v>17.092341857302074</v>
      </c>
      <c r="G2131" s="8"/>
      <c r="H2131" s="8"/>
    </row>
    <row r="2132" spans="1:8" ht="15" hidden="1" outlineLevel="1">
      <c r="A2132" s="30" t="s">
        <v>22</v>
      </c>
      <c r="B2132" s="30"/>
      <c r="C2132" s="30"/>
      <c r="D2132" s="30"/>
      <c r="E2132" s="21">
        <v>207.7267623000003</v>
      </c>
      <c r="G2132" s="8"/>
      <c r="H2132" s="8"/>
    </row>
    <row r="2133" spans="1:8" ht="15" hidden="1" outlineLevel="1">
      <c r="A2133" s="30" t="s">
        <v>23</v>
      </c>
      <c r="B2133" s="30"/>
      <c r="C2133" s="30"/>
      <c r="D2133" s="30"/>
      <c r="E2133" s="21">
        <v>51.2344793999999</v>
      </c>
      <c r="G2133" s="8"/>
      <c r="H2133" s="8"/>
    </row>
    <row r="2134" spans="1:8" ht="15" hidden="1" outlineLevel="1">
      <c r="A2134" s="30" t="s">
        <v>24</v>
      </c>
      <c r="B2134" s="30"/>
      <c r="C2134" s="30"/>
      <c r="D2134" s="30"/>
      <c r="E2134" s="22">
        <v>0</v>
      </c>
      <c r="G2134" s="8"/>
      <c r="H2134" s="8"/>
    </row>
    <row r="2135" spans="1:8" ht="15" hidden="1" outlineLevel="1">
      <c r="A2135" s="30" t="s">
        <v>25</v>
      </c>
      <c r="B2135" s="30"/>
      <c r="C2135" s="30"/>
      <c r="D2135" s="30"/>
      <c r="E2135" s="22">
        <v>0</v>
      </c>
      <c r="G2135" s="8"/>
      <c r="H2135" s="8"/>
    </row>
    <row r="2136" spans="1:8" ht="15" hidden="1" outlineLevel="1">
      <c r="A2136" s="31" t="s">
        <v>26</v>
      </c>
      <c r="B2136" s="31"/>
      <c r="C2136" s="31"/>
      <c r="D2136" s="31"/>
      <c r="E2136" s="31"/>
      <c r="F2136" s="31"/>
      <c r="G2136" s="31"/>
      <c r="H2136" s="17">
        <v>294.6998</v>
      </c>
    </row>
    <row r="2137" spans="1:8" ht="15" hidden="1" outlineLevel="1">
      <c r="A2137" s="31" t="s">
        <v>27</v>
      </c>
      <c r="B2137" s="31"/>
      <c r="C2137" s="31"/>
      <c r="D2137" s="31"/>
      <c r="E2137" s="31"/>
      <c r="F2137" s="31"/>
      <c r="G2137" s="31"/>
      <c r="H2137" s="21">
        <f>D2139+D2143</f>
        <v>7504.405000000005</v>
      </c>
    </row>
    <row r="2138" spans="1:8" ht="15" hidden="1" outlineLevel="1">
      <c r="A2138" s="31" t="s">
        <v>20</v>
      </c>
      <c r="B2138" s="31"/>
      <c r="C2138" s="14"/>
      <c r="D2138" s="14"/>
      <c r="E2138" s="14"/>
      <c r="F2138" s="14"/>
      <c r="G2138" s="14"/>
      <c r="H2138" s="23"/>
    </row>
    <row r="2139" spans="1:8" ht="15" hidden="1" outlineLevel="1">
      <c r="A2139" s="33" t="s">
        <v>28</v>
      </c>
      <c r="B2139" s="33"/>
      <c r="C2139" s="33"/>
      <c r="D2139" s="17">
        <f>D2140+D2141+D2142</f>
        <v>2.608</v>
      </c>
      <c r="E2139" s="7"/>
      <c r="F2139" s="8"/>
      <c r="G2139" s="8"/>
      <c r="H2139" s="8"/>
    </row>
    <row r="2140" spans="1:8" ht="15" hidden="1" outlineLevel="1">
      <c r="A2140" s="32" t="s">
        <v>29</v>
      </c>
      <c r="B2140" s="32"/>
      <c r="C2140" s="32"/>
      <c r="D2140" s="17">
        <v>0.688</v>
      </c>
      <c r="E2140" s="7"/>
      <c r="F2140" s="8"/>
      <c r="G2140" s="8"/>
      <c r="H2140" s="8"/>
    </row>
    <row r="2141" spans="1:8" ht="15" hidden="1" outlineLevel="1">
      <c r="A2141" s="32" t="s">
        <v>30</v>
      </c>
      <c r="B2141" s="32"/>
      <c r="C2141" s="32"/>
      <c r="D2141" s="17">
        <v>1.243</v>
      </c>
      <c r="E2141" s="7"/>
      <c r="F2141" s="8"/>
      <c r="G2141" s="8"/>
      <c r="H2141" s="8"/>
    </row>
    <row r="2142" spans="1:8" ht="15" hidden="1" outlineLevel="1">
      <c r="A2142" s="32" t="s">
        <v>31</v>
      </c>
      <c r="B2142" s="32"/>
      <c r="C2142" s="32"/>
      <c r="D2142" s="17">
        <v>0.677</v>
      </c>
      <c r="E2142" s="7"/>
      <c r="F2142" s="8"/>
      <c r="G2142" s="8"/>
      <c r="H2142" s="8"/>
    </row>
    <row r="2143" spans="1:8" ht="15" hidden="1" outlineLevel="1">
      <c r="A2143" s="33" t="s">
        <v>32</v>
      </c>
      <c r="B2143" s="33"/>
      <c r="C2143" s="33"/>
      <c r="D2143" s="17">
        <f>D2144+D2145</f>
        <v>7501.797000000005</v>
      </c>
      <c r="E2143" s="7"/>
      <c r="F2143" s="8"/>
      <c r="G2143" s="8"/>
      <c r="H2143" s="8"/>
    </row>
    <row r="2144" spans="1:8" ht="15" hidden="1" outlineLevel="1">
      <c r="A2144" s="32" t="s">
        <v>29</v>
      </c>
      <c r="B2144" s="32"/>
      <c r="C2144" s="32"/>
      <c r="D2144" s="17">
        <v>3004.519000000001</v>
      </c>
      <c r="E2144" s="7"/>
      <c r="F2144" s="8"/>
      <c r="G2144" s="8"/>
      <c r="H2144" s="8"/>
    </row>
    <row r="2145" spans="1:8" ht="15" hidden="1" outlineLevel="1">
      <c r="A2145" s="32" t="s">
        <v>31</v>
      </c>
      <c r="B2145" s="32"/>
      <c r="C2145" s="32"/>
      <c r="D2145" s="17">
        <v>4497.278000000004</v>
      </c>
      <c r="E2145" s="7"/>
      <c r="F2145" s="8"/>
      <c r="G2145" s="8"/>
      <c r="H2145" s="8"/>
    </row>
    <row r="2146" spans="1:20" s="8" customFormat="1" ht="15" hidden="1" outlineLevel="1">
      <c r="A2146" s="31" t="s">
        <v>33</v>
      </c>
      <c r="B2146" s="31"/>
      <c r="C2146" s="31"/>
      <c r="D2146" s="31"/>
      <c r="E2146" s="31"/>
      <c r="F2146" s="31"/>
      <c r="G2146" s="31"/>
      <c r="H2146" s="17">
        <v>532513.624</v>
      </c>
      <c r="I2146" s="7"/>
      <c r="N2146" s="7"/>
      <c r="O2146" s="7"/>
      <c r="P2146" s="7"/>
      <c r="Q2146" s="7"/>
      <c r="R2146" s="7"/>
      <c r="S2146" s="7"/>
      <c r="T2146" s="7"/>
    </row>
    <row r="2147" spans="1:20" s="8" customFormat="1" ht="15" hidden="1" outlineLevel="1">
      <c r="A2147" s="31" t="s">
        <v>55</v>
      </c>
      <c r="B2147" s="31"/>
      <c r="C2147" s="31"/>
      <c r="D2147" s="31"/>
      <c r="E2147" s="31"/>
      <c r="F2147" s="31"/>
      <c r="G2147" s="31"/>
      <c r="H2147" s="17">
        <v>23681.369</v>
      </c>
      <c r="I2147" s="7"/>
      <c r="N2147" s="7"/>
      <c r="O2147" s="7"/>
      <c r="P2147" s="7"/>
      <c r="Q2147" s="7"/>
      <c r="R2147" s="7"/>
      <c r="S2147" s="7"/>
      <c r="T2147" s="7"/>
    </row>
    <row r="2148" spans="1:20" s="8" customFormat="1" ht="15" hidden="1" outlineLevel="1">
      <c r="A2148" s="31" t="s">
        <v>36</v>
      </c>
      <c r="B2148" s="31"/>
      <c r="C2148" s="31"/>
      <c r="D2148" s="31"/>
      <c r="E2148" s="31"/>
      <c r="F2148" s="31"/>
      <c r="G2148" s="31"/>
      <c r="H2148" s="17">
        <f>E2150+E2151+E2152+E2153+E2154</f>
        <v>164816.40599999996</v>
      </c>
      <c r="I2148" s="7"/>
      <c r="N2148" s="7"/>
      <c r="O2148" s="7"/>
      <c r="P2148" s="7"/>
      <c r="Q2148" s="7"/>
      <c r="R2148" s="7"/>
      <c r="S2148" s="7"/>
      <c r="T2148" s="7"/>
    </row>
    <row r="2149" spans="1:20" s="8" customFormat="1" ht="15" hidden="1" outlineLevel="1">
      <c r="A2149" s="31" t="s">
        <v>20</v>
      </c>
      <c r="B2149" s="31"/>
      <c r="C2149" s="14"/>
      <c r="D2149" s="14"/>
      <c r="E2149" s="14"/>
      <c r="F2149" s="14"/>
      <c r="G2149" s="14"/>
      <c r="H2149" s="23"/>
      <c r="I2149" s="7"/>
      <c r="N2149" s="7"/>
      <c r="O2149" s="7"/>
      <c r="P2149" s="7"/>
      <c r="Q2149" s="7"/>
      <c r="R2149" s="7"/>
      <c r="S2149" s="7"/>
      <c r="T2149" s="7"/>
    </row>
    <row r="2150" spans="1:20" s="8" customFormat="1" ht="15" hidden="1" outlineLevel="1">
      <c r="A2150" s="30" t="s">
        <v>37</v>
      </c>
      <c r="B2150" s="30"/>
      <c r="C2150" s="30"/>
      <c r="D2150" s="30"/>
      <c r="E2150" s="17">
        <v>7504.405000000005</v>
      </c>
      <c r="F2150" s="7"/>
      <c r="I2150" s="7"/>
      <c r="N2150" s="7"/>
      <c r="O2150" s="7"/>
      <c r="P2150" s="7"/>
      <c r="Q2150" s="7"/>
      <c r="R2150" s="7"/>
      <c r="S2150" s="7"/>
      <c r="T2150" s="7"/>
    </row>
    <row r="2151" spans="1:20" s="8" customFormat="1" ht="15" hidden="1" outlineLevel="1">
      <c r="A2151" s="30" t="s">
        <v>38</v>
      </c>
      <c r="B2151" s="30"/>
      <c r="C2151" s="30"/>
      <c r="D2151" s="30"/>
      <c r="E2151" s="21">
        <v>120981.78099999992</v>
      </c>
      <c r="F2151" s="7"/>
      <c r="I2151" s="7"/>
      <c r="N2151" s="7"/>
      <c r="O2151" s="7"/>
      <c r="P2151" s="7"/>
      <c r="Q2151" s="7"/>
      <c r="R2151" s="7"/>
      <c r="S2151" s="7"/>
      <c r="T2151" s="7"/>
    </row>
    <row r="2152" spans="1:20" s="8" customFormat="1" ht="15" hidden="1" outlineLevel="1">
      <c r="A2152" s="30" t="s">
        <v>39</v>
      </c>
      <c r="B2152" s="30"/>
      <c r="C2152" s="30"/>
      <c r="D2152" s="30"/>
      <c r="E2152" s="21">
        <v>36330.22000000004</v>
      </c>
      <c r="F2152" s="7"/>
      <c r="I2152" s="7"/>
      <c r="N2152" s="7"/>
      <c r="O2152" s="7"/>
      <c r="P2152" s="7"/>
      <c r="Q2152" s="7"/>
      <c r="R2152" s="7"/>
      <c r="S2152" s="7"/>
      <c r="T2152" s="7"/>
    </row>
    <row r="2153" spans="1:20" s="8" customFormat="1" ht="15" hidden="1" outlineLevel="1">
      <c r="A2153" s="30" t="s">
        <v>40</v>
      </c>
      <c r="B2153" s="30"/>
      <c r="C2153" s="30"/>
      <c r="D2153" s="30"/>
      <c r="E2153" s="22">
        <v>0</v>
      </c>
      <c r="F2153" s="7"/>
      <c r="I2153" s="7"/>
      <c r="N2153" s="7"/>
      <c r="O2153" s="7"/>
      <c r="P2153" s="7"/>
      <c r="Q2153" s="7"/>
      <c r="R2153" s="7"/>
      <c r="S2153" s="7"/>
      <c r="T2153" s="7"/>
    </row>
    <row r="2154" spans="1:20" s="8" customFormat="1" ht="15" hidden="1" outlineLevel="1">
      <c r="A2154" s="30" t="s">
        <v>41</v>
      </c>
      <c r="B2154" s="30"/>
      <c r="C2154" s="30"/>
      <c r="D2154" s="30"/>
      <c r="E2154" s="22">
        <v>0</v>
      </c>
      <c r="F2154" s="7"/>
      <c r="I2154" s="7"/>
      <c r="N2154" s="7"/>
      <c r="O2154" s="7"/>
      <c r="P2154" s="7"/>
      <c r="Q2154" s="7"/>
      <c r="R2154" s="7"/>
      <c r="S2154" s="7"/>
      <c r="T2154" s="7"/>
    </row>
    <row r="2155" spans="1:20" s="8" customFormat="1" ht="15" hidden="1" outlineLevel="1">
      <c r="A2155" s="31" t="s">
        <v>42</v>
      </c>
      <c r="B2155" s="31"/>
      <c r="C2155" s="31"/>
      <c r="D2155" s="31"/>
      <c r="E2155" s="31"/>
      <c r="F2155" s="31"/>
      <c r="G2155" s="31"/>
      <c r="H2155" s="17">
        <v>165768.6</v>
      </c>
      <c r="I2155" s="7"/>
      <c r="N2155" s="7"/>
      <c r="O2155" s="7"/>
      <c r="P2155" s="7"/>
      <c r="Q2155" s="7"/>
      <c r="R2155" s="7"/>
      <c r="S2155" s="7"/>
      <c r="T2155" s="7"/>
    </row>
    <row r="2156" spans="1:20" s="8" customFormat="1" ht="15" hidden="1" outlineLevel="1">
      <c r="A2156" s="31" t="s">
        <v>43</v>
      </c>
      <c r="B2156" s="31"/>
      <c r="C2156" s="31"/>
      <c r="D2156" s="31"/>
      <c r="E2156" s="31"/>
      <c r="F2156" s="31"/>
      <c r="G2156" s="31"/>
      <c r="H2156" s="12">
        <v>0</v>
      </c>
      <c r="I2156" s="7"/>
      <c r="N2156" s="7"/>
      <c r="O2156" s="7"/>
      <c r="P2156" s="7"/>
      <c r="Q2156" s="7"/>
      <c r="R2156" s="7"/>
      <c r="S2156" s="7"/>
      <c r="T2156" s="7"/>
    </row>
    <row r="2157" ht="15" hidden="1" outlineLevel="1"/>
    <row r="2158" spans="1:20" s="8" customFormat="1" ht="15" hidden="1" outlineLevel="1">
      <c r="A2158" s="36" t="s">
        <v>111</v>
      </c>
      <c r="B2158" s="36"/>
      <c r="C2158" s="36"/>
      <c r="D2158" s="36"/>
      <c r="E2158" s="36"/>
      <c r="F2158" s="36"/>
      <c r="G2158" s="36"/>
      <c r="H2158" s="36"/>
      <c r="I2158" s="7"/>
      <c r="N2158" s="7"/>
      <c r="O2158" s="7"/>
      <c r="P2158" s="7"/>
      <c r="Q2158" s="7"/>
      <c r="R2158" s="7"/>
      <c r="S2158" s="7"/>
      <c r="T2158" s="7"/>
    </row>
    <row r="2159" spans="1:20" s="8" customFormat="1" ht="15" hidden="1" outlineLevel="1">
      <c r="A2159" s="35" t="s">
        <v>11</v>
      </c>
      <c r="B2159" s="35"/>
      <c r="C2159" s="35"/>
      <c r="D2159" s="35"/>
      <c r="E2159" s="35"/>
      <c r="F2159" s="35"/>
      <c r="G2159" s="35"/>
      <c r="H2159" s="12">
        <f>ROUND(H2162+H2163*H2164+H2194,2)</f>
        <v>2511.11</v>
      </c>
      <c r="I2159" s="7"/>
      <c r="N2159" s="7"/>
      <c r="O2159" s="7"/>
      <c r="P2159" s="7"/>
      <c r="Q2159" s="7"/>
      <c r="R2159" s="7"/>
      <c r="S2159" s="7"/>
      <c r="T2159" s="7"/>
    </row>
    <row r="2160" spans="1:20" s="8" customFormat="1" ht="15" hidden="1" outlineLevel="1">
      <c r="A2160" s="7"/>
      <c r="B2160" s="7"/>
      <c r="C2160" s="13"/>
      <c r="D2160" s="13"/>
      <c r="E2160" s="13"/>
      <c r="F2160" s="7"/>
      <c r="G2160" s="4"/>
      <c r="H2160" s="7"/>
      <c r="I2160" s="7"/>
      <c r="N2160" s="7"/>
      <c r="O2160" s="7"/>
      <c r="P2160" s="7"/>
      <c r="Q2160" s="7"/>
      <c r="R2160" s="7"/>
      <c r="S2160" s="7"/>
      <c r="T2160" s="7"/>
    </row>
    <row r="2161" spans="1:20" s="8" customFormat="1" ht="15" hidden="1" outlineLevel="1">
      <c r="A2161" s="35" t="s">
        <v>12</v>
      </c>
      <c r="B2161" s="35"/>
      <c r="C2161" s="35"/>
      <c r="D2161" s="35"/>
      <c r="E2161" s="35"/>
      <c r="F2161" s="35"/>
      <c r="G2161" s="35"/>
      <c r="H2161" s="35"/>
      <c r="I2161" s="7"/>
      <c r="N2161" s="7"/>
      <c r="O2161" s="7"/>
      <c r="P2161" s="7"/>
      <c r="Q2161" s="7"/>
      <c r="R2161" s="7"/>
      <c r="S2161" s="7"/>
      <c r="T2161" s="7"/>
    </row>
    <row r="2162" spans="1:20" s="8" customFormat="1" ht="15" hidden="1" outlineLevel="1">
      <c r="A2162" s="34" t="s">
        <v>13</v>
      </c>
      <c r="B2162" s="34"/>
      <c r="C2162" s="34"/>
      <c r="D2162" s="34"/>
      <c r="E2162" s="34"/>
      <c r="F2162" s="34"/>
      <c r="G2162" s="34"/>
      <c r="H2162" s="12">
        <v>1239.3</v>
      </c>
      <c r="I2162" s="7"/>
      <c r="N2162" s="7"/>
      <c r="O2162" s="7"/>
      <c r="P2162" s="7"/>
      <c r="Q2162" s="7"/>
      <c r="R2162" s="7"/>
      <c r="S2162" s="7"/>
      <c r="T2162" s="7"/>
    </row>
    <row r="2163" spans="1:20" s="8" customFormat="1" ht="15" hidden="1" outlineLevel="1">
      <c r="A2163" s="34" t="s">
        <v>14</v>
      </c>
      <c r="B2163" s="34"/>
      <c r="C2163" s="34"/>
      <c r="D2163" s="34"/>
      <c r="E2163" s="34"/>
      <c r="F2163" s="34"/>
      <c r="G2163" s="34"/>
      <c r="H2163" s="12">
        <v>871450.41</v>
      </c>
      <c r="I2163" s="7"/>
      <c r="N2163" s="7"/>
      <c r="O2163" s="7"/>
      <c r="P2163" s="7"/>
      <c r="Q2163" s="7"/>
      <c r="R2163" s="7"/>
      <c r="S2163" s="7"/>
      <c r="T2163" s="7"/>
    </row>
    <row r="2164" spans="1:20" s="8" customFormat="1" ht="15" hidden="1" outlineLevel="1">
      <c r="A2164" s="34" t="s">
        <v>15</v>
      </c>
      <c r="B2164" s="34"/>
      <c r="C2164" s="34"/>
      <c r="D2164" s="34"/>
      <c r="E2164" s="34"/>
      <c r="F2164" s="34"/>
      <c r="G2164" s="34"/>
      <c r="H2164" s="15">
        <f>(H2165+H2166-(H2167+H2174))/(H2184+H2185-(H2186+H2193))</f>
        <v>0.0014594138425582759</v>
      </c>
      <c r="I2164" s="7"/>
      <c r="K2164" s="20"/>
      <c r="L2164" s="20"/>
      <c r="N2164" s="7"/>
      <c r="O2164" s="7"/>
      <c r="P2164" s="7"/>
      <c r="Q2164" s="7"/>
      <c r="R2164" s="7"/>
      <c r="S2164" s="7"/>
      <c r="T2164" s="7"/>
    </row>
    <row r="2165" spans="1:20" s="8" customFormat="1" ht="15" hidden="1" outlineLevel="1">
      <c r="A2165" s="34" t="s">
        <v>16</v>
      </c>
      <c r="B2165" s="34"/>
      <c r="C2165" s="34"/>
      <c r="D2165" s="34"/>
      <c r="E2165" s="34"/>
      <c r="F2165" s="34"/>
      <c r="G2165" s="34"/>
      <c r="H2165" s="17">
        <v>753.756</v>
      </c>
      <c r="I2165" s="7"/>
      <c r="K2165" s="20"/>
      <c r="L2165" s="20"/>
      <c r="N2165" s="7"/>
      <c r="O2165" s="7"/>
      <c r="P2165" s="7"/>
      <c r="Q2165" s="7"/>
      <c r="R2165" s="7"/>
      <c r="S2165" s="7"/>
      <c r="T2165" s="7"/>
    </row>
    <row r="2166" spans="1:20" s="8" customFormat="1" ht="15" hidden="1" outlineLevel="1">
      <c r="A2166" s="34" t="s">
        <v>17</v>
      </c>
      <c r="B2166" s="34"/>
      <c r="C2166" s="34"/>
      <c r="D2166" s="34"/>
      <c r="E2166" s="34"/>
      <c r="F2166" s="34"/>
      <c r="G2166" s="34"/>
      <c r="H2166" s="17">
        <v>13.908000000000001</v>
      </c>
      <c r="I2166" s="7"/>
      <c r="N2166" s="7"/>
      <c r="O2166" s="7"/>
      <c r="P2166" s="7"/>
      <c r="Q2166" s="7"/>
      <c r="R2166" s="7"/>
      <c r="S2166" s="7"/>
      <c r="T2166" s="7"/>
    </row>
    <row r="2167" spans="1:20" s="8" customFormat="1" ht="15" hidden="1" outlineLevel="1">
      <c r="A2167" s="34" t="s">
        <v>18</v>
      </c>
      <c r="B2167" s="34"/>
      <c r="C2167" s="34"/>
      <c r="D2167" s="34"/>
      <c r="E2167" s="34"/>
      <c r="F2167" s="34"/>
      <c r="G2167" s="34"/>
      <c r="H2167" s="17">
        <f>E2169+E2170+E2171+E2172+E2173</f>
        <v>234.17001115961176</v>
      </c>
      <c r="I2167" s="7"/>
      <c r="N2167" s="7"/>
      <c r="O2167" s="7"/>
      <c r="P2167" s="7"/>
      <c r="Q2167" s="7"/>
      <c r="R2167" s="7"/>
      <c r="S2167" s="7"/>
      <c r="T2167" s="7"/>
    </row>
    <row r="2168" spans="1:20" s="8" customFormat="1" ht="15" hidden="1" outlineLevel="1">
      <c r="A2168" s="34" t="s">
        <v>20</v>
      </c>
      <c r="B2168" s="34"/>
      <c r="C2168" s="14"/>
      <c r="D2168" s="14"/>
      <c r="E2168" s="14"/>
      <c r="F2168" s="14"/>
      <c r="G2168" s="14"/>
      <c r="H2168" s="19"/>
      <c r="I2168" s="7"/>
      <c r="N2168" s="7"/>
      <c r="O2168" s="7"/>
      <c r="P2168" s="7"/>
      <c r="Q2168" s="7"/>
      <c r="R2168" s="7"/>
      <c r="S2168" s="7"/>
      <c r="T2168" s="7"/>
    </row>
    <row r="2169" spans="1:20" s="8" customFormat="1" ht="15" hidden="1" outlineLevel="1">
      <c r="A2169" s="30" t="s">
        <v>21</v>
      </c>
      <c r="B2169" s="30"/>
      <c r="C2169" s="30"/>
      <c r="D2169" s="30"/>
      <c r="E2169" s="17">
        <v>13.832557359611663</v>
      </c>
      <c r="F2169" s="7"/>
      <c r="I2169" s="7"/>
      <c r="N2169" s="7"/>
      <c r="O2169" s="7"/>
      <c r="P2169" s="7"/>
      <c r="Q2169" s="7"/>
      <c r="R2169" s="7"/>
      <c r="S2169" s="7"/>
      <c r="T2169" s="7"/>
    </row>
    <row r="2170" spans="1:20" s="8" customFormat="1" ht="15" hidden="1" outlineLevel="1">
      <c r="A2170" s="30" t="s">
        <v>22</v>
      </c>
      <c r="B2170" s="30"/>
      <c r="C2170" s="30"/>
      <c r="D2170" s="30"/>
      <c r="E2170" s="21">
        <v>175.51568800000013</v>
      </c>
      <c r="F2170" s="7"/>
      <c r="I2170" s="7"/>
      <c r="N2170" s="7"/>
      <c r="O2170" s="7"/>
      <c r="P2170" s="7"/>
      <c r="Q2170" s="7"/>
      <c r="R2170" s="7"/>
      <c r="S2170" s="7"/>
      <c r="T2170" s="7"/>
    </row>
    <row r="2171" spans="1:20" s="8" customFormat="1" ht="15" hidden="1" outlineLevel="1">
      <c r="A2171" s="30" t="s">
        <v>23</v>
      </c>
      <c r="B2171" s="30"/>
      <c r="C2171" s="30"/>
      <c r="D2171" s="30"/>
      <c r="E2171" s="21">
        <v>44.821765799999966</v>
      </c>
      <c r="F2171" s="7"/>
      <c r="I2171" s="7"/>
      <c r="N2171" s="7"/>
      <c r="O2171" s="7"/>
      <c r="P2171" s="7"/>
      <c r="Q2171" s="7"/>
      <c r="R2171" s="7"/>
      <c r="S2171" s="7"/>
      <c r="T2171" s="7"/>
    </row>
    <row r="2172" spans="1:20" s="8" customFormat="1" ht="15" hidden="1" outlineLevel="1">
      <c r="A2172" s="30" t="s">
        <v>24</v>
      </c>
      <c r="B2172" s="30"/>
      <c r="C2172" s="30"/>
      <c r="D2172" s="30"/>
      <c r="E2172" s="22">
        <v>0</v>
      </c>
      <c r="F2172" s="7"/>
      <c r="I2172" s="7"/>
      <c r="N2172" s="7"/>
      <c r="O2172" s="7"/>
      <c r="P2172" s="7"/>
      <c r="Q2172" s="7"/>
      <c r="R2172" s="7"/>
      <c r="S2172" s="7"/>
      <c r="T2172" s="7"/>
    </row>
    <row r="2173" spans="1:20" s="8" customFormat="1" ht="15" hidden="1" outlineLevel="1">
      <c r="A2173" s="30" t="s">
        <v>25</v>
      </c>
      <c r="B2173" s="30"/>
      <c r="C2173" s="30"/>
      <c r="D2173" s="30"/>
      <c r="E2173" s="22">
        <v>0</v>
      </c>
      <c r="F2173" s="7"/>
      <c r="I2173" s="7"/>
      <c r="N2173" s="7"/>
      <c r="O2173" s="7"/>
      <c r="P2173" s="7"/>
      <c r="Q2173" s="7"/>
      <c r="R2173" s="7"/>
      <c r="S2173" s="7"/>
      <c r="T2173" s="7"/>
    </row>
    <row r="2174" spans="1:20" s="8" customFormat="1" ht="15" hidden="1" outlineLevel="1">
      <c r="A2174" s="31" t="s">
        <v>26</v>
      </c>
      <c r="B2174" s="31"/>
      <c r="C2174" s="31"/>
      <c r="D2174" s="31"/>
      <c r="E2174" s="31"/>
      <c r="F2174" s="31"/>
      <c r="G2174" s="31"/>
      <c r="H2174" s="17">
        <v>289.6767</v>
      </c>
      <c r="I2174" s="7"/>
      <c r="N2174" s="7"/>
      <c r="O2174" s="7"/>
      <c r="P2174" s="7"/>
      <c r="Q2174" s="7"/>
      <c r="R2174" s="7"/>
      <c r="S2174" s="7"/>
      <c r="T2174" s="7"/>
    </row>
    <row r="2175" spans="1:20" s="8" customFormat="1" ht="15" hidden="1" outlineLevel="1">
      <c r="A2175" s="31" t="s">
        <v>27</v>
      </c>
      <c r="B2175" s="31"/>
      <c r="C2175" s="31"/>
      <c r="D2175" s="31"/>
      <c r="E2175" s="31"/>
      <c r="F2175" s="31"/>
      <c r="G2175" s="31"/>
      <c r="H2175" s="21">
        <f>D2177+D2181</f>
        <v>6285.687000000006</v>
      </c>
      <c r="I2175" s="7"/>
      <c r="N2175" s="7"/>
      <c r="O2175" s="7"/>
      <c r="P2175" s="7"/>
      <c r="Q2175" s="7"/>
      <c r="R2175" s="7"/>
      <c r="S2175" s="7"/>
      <c r="T2175" s="7"/>
    </row>
    <row r="2176" spans="1:20" s="8" customFormat="1" ht="15" hidden="1" outlineLevel="1">
      <c r="A2176" s="31" t="s">
        <v>20</v>
      </c>
      <c r="B2176" s="31"/>
      <c r="C2176" s="14"/>
      <c r="D2176" s="14"/>
      <c r="E2176" s="14"/>
      <c r="F2176" s="14"/>
      <c r="G2176" s="14"/>
      <c r="H2176" s="23"/>
      <c r="I2176" s="7"/>
      <c r="N2176" s="7"/>
      <c r="O2176" s="7"/>
      <c r="P2176" s="7"/>
      <c r="Q2176" s="7"/>
      <c r="R2176" s="7"/>
      <c r="S2176" s="7"/>
      <c r="T2176" s="7"/>
    </row>
    <row r="2177" spans="1:20" s="8" customFormat="1" ht="15" hidden="1" outlineLevel="1">
      <c r="A2177" s="33" t="s">
        <v>28</v>
      </c>
      <c r="B2177" s="33"/>
      <c r="C2177" s="33"/>
      <c r="D2177" s="17">
        <f>D2178+D2179+D2180</f>
        <v>2.615</v>
      </c>
      <c r="E2177" s="7"/>
      <c r="I2177" s="7"/>
      <c r="N2177" s="7"/>
      <c r="O2177" s="7"/>
      <c r="P2177" s="7"/>
      <c r="Q2177" s="7"/>
      <c r="R2177" s="7"/>
      <c r="S2177" s="7"/>
      <c r="T2177" s="7"/>
    </row>
    <row r="2178" spans="1:8" ht="15" hidden="1" outlineLevel="1">
      <c r="A2178" s="32" t="s">
        <v>29</v>
      </c>
      <c r="B2178" s="32"/>
      <c r="C2178" s="32"/>
      <c r="D2178" s="17">
        <v>0.737</v>
      </c>
      <c r="E2178" s="7"/>
      <c r="F2178" s="8"/>
      <c r="G2178" s="8"/>
      <c r="H2178" s="8"/>
    </row>
    <row r="2179" spans="1:8" ht="15" hidden="1" outlineLevel="1">
      <c r="A2179" s="32" t="s">
        <v>30</v>
      </c>
      <c r="B2179" s="32"/>
      <c r="C2179" s="32"/>
      <c r="D2179" s="17">
        <v>1.137</v>
      </c>
      <c r="E2179" s="7"/>
      <c r="F2179" s="8"/>
      <c r="G2179" s="8"/>
      <c r="H2179" s="8"/>
    </row>
    <row r="2180" spans="1:8" ht="15" hidden="1" outlineLevel="1">
      <c r="A2180" s="32" t="s">
        <v>31</v>
      </c>
      <c r="B2180" s="32"/>
      <c r="C2180" s="32"/>
      <c r="D2180" s="17">
        <v>0.741</v>
      </c>
      <c r="E2180" s="7"/>
      <c r="F2180" s="8"/>
      <c r="G2180" s="8"/>
      <c r="H2180" s="8"/>
    </row>
    <row r="2181" spans="1:8" ht="15" hidden="1" outlineLevel="1">
      <c r="A2181" s="33" t="s">
        <v>32</v>
      </c>
      <c r="B2181" s="33"/>
      <c r="C2181" s="33"/>
      <c r="D2181" s="17">
        <f>D2182+D2183</f>
        <v>6283.0720000000065</v>
      </c>
      <c r="E2181" s="7"/>
      <c r="F2181" s="8"/>
      <c r="G2181" s="8"/>
      <c r="H2181" s="8"/>
    </row>
    <row r="2182" spans="1:8" ht="15" hidden="1" outlineLevel="1">
      <c r="A2182" s="32" t="s">
        <v>29</v>
      </c>
      <c r="B2182" s="32"/>
      <c r="C2182" s="32"/>
      <c r="D2182" s="17">
        <v>2499.4660000000085</v>
      </c>
      <c r="E2182" s="7"/>
      <c r="F2182" s="8"/>
      <c r="G2182" s="8"/>
      <c r="H2182" s="8"/>
    </row>
    <row r="2183" spans="1:8" ht="15" hidden="1" outlineLevel="1">
      <c r="A2183" s="32" t="s">
        <v>31</v>
      </c>
      <c r="B2183" s="32"/>
      <c r="C2183" s="32"/>
      <c r="D2183" s="17">
        <v>3783.605999999998</v>
      </c>
      <c r="E2183" s="7"/>
      <c r="F2183" s="8"/>
      <c r="G2183" s="8"/>
      <c r="H2183" s="8"/>
    </row>
    <row r="2184" spans="1:8" ht="15" hidden="1" outlineLevel="1">
      <c r="A2184" s="31" t="s">
        <v>33</v>
      </c>
      <c r="B2184" s="31"/>
      <c r="C2184" s="31"/>
      <c r="D2184" s="31"/>
      <c r="E2184" s="31"/>
      <c r="F2184" s="31"/>
      <c r="G2184" s="31"/>
      <c r="H2184" s="17">
        <v>461690.887</v>
      </c>
    </row>
    <row r="2185" spans="1:8" ht="15" hidden="1" outlineLevel="1">
      <c r="A2185" s="31" t="s">
        <v>55</v>
      </c>
      <c r="B2185" s="31"/>
      <c r="C2185" s="31"/>
      <c r="D2185" s="31"/>
      <c r="E2185" s="31"/>
      <c r="F2185" s="31"/>
      <c r="G2185" s="31"/>
      <c r="H2185" s="17">
        <v>11152.656</v>
      </c>
    </row>
    <row r="2186" spans="1:8" ht="15" hidden="1" outlineLevel="1">
      <c r="A2186" s="31" t="s">
        <v>36</v>
      </c>
      <c r="B2186" s="31"/>
      <c r="C2186" s="31"/>
      <c r="D2186" s="31"/>
      <c r="E2186" s="31"/>
      <c r="F2186" s="31"/>
      <c r="G2186" s="31"/>
      <c r="H2186" s="17">
        <f>E2188+E2189+E2190+E2191+E2192</f>
        <v>142835.22700000007</v>
      </c>
    </row>
    <row r="2187" spans="1:8" ht="15" hidden="1" outlineLevel="1">
      <c r="A2187" s="31" t="s">
        <v>20</v>
      </c>
      <c r="B2187" s="31"/>
      <c r="C2187" s="14"/>
      <c r="D2187" s="14"/>
      <c r="E2187" s="14"/>
      <c r="F2187" s="14"/>
      <c r="G2187" s="14"/>
      <c r="H2187" s="23"/>
    </row>
    <row r="2188" spans="1:8" ht="15" hidden="1" outlineLevel="1">
      <c r="A2188" s="30" t="s">
        <v>37</v>
      </c>
      <c r="B2188" s="30"/>
      <c r="C2188" s="30"/>
      <c r="D2188" s="30"/>
      <c r="E2188" s="17">
        <v>6285.687000000006</v>
      </c>
      <c r="G2188" s="8"/>
      <c r="H2188" s="8"/>
    </row>
    <row r="2189" spans="1:8" ht="15" hidden="1" outlineLevel="1">
      <c r="A2189" s="30" t="s">
        <v>38</v>
      </c>
      <c r="B2189" s="30"/>
      <c r="C2189" s="30"/>
      <c r="D2189" s="30"/>
      <c r="E2189" s="21">
        <v>105376.00600000005</v>
      </c>
      <c r="G2189" s="8"/>
      <c r="H2189" s="8"/>
    </row>
    <row r="2190" spans="1:8" ht="15" hidden="1" outlineLevel="1">
      <c r="A2190" s="30" t="s">
        <v>39</v>
      </c>
      <c r="B2190" s="30"/>
      <c r="C2190" s="30"/>
      <c r="D2190" s="30"/>
      <c r="E2190" s="21">
        <v>31173.534000000003</v>
      </c>
      <c r="G2190" s="8"/>
      <c r="H2190" s="8"/>
    </row>
    <row r="2191" spans="1:8" ht="15" hidden="1" outlineLevel="1">
      <c r="A2191" s="30" t="s">
        <v>40</v>
      </c>
      <c r="B2191" s="30"/>
      <c r="C2191" s="30"/>
      <c r="D2191" s="30"/>
      <c r="E2191" s="22">
        <v>0</v>
      </c>
      <c r="G2191" s="8"/>
      <c r="H2191" s="8"/>
    </row>
    <row r="2192" spans="1:8" ht="15" hidden="1" outlineLevel="1">
      <c r="A2192" s="30" t="s">
        <v>41</v>
      </c>
      <c r="B2192" s="30"/>
      <c r="C2192" s="30"/>
      <c r="D2192" s="30"/>
      <c r="E2192" s="22">
        <v>0</v>
      </c>
      <c r="G2192" s="8"/>
      <c r="H2192" s="8"/>
    </row>
    <row r="2193" spans="1:8" ht="15" hidden="1" outlineLevel="1">
      <c r="A2193" s="31" t="s">
        <v>42</v>
      </c>
      <c r="B2193" s="31"/>
      <c r="C2193" s="31"/>
      <c r="D2193" s="31"/>
      <c r="E2193" s="31"/>
      <c r="F2193" s="31"/>
      <c r="G2193" s="31"/>
      <c r="H2193" s="17">
        <v>162943.1</v>
      </c>
    </row>
    <row r="2194" spans="1:20" s="8" customFormat="1" ht="15" hidden="1" outlineLevel="1">
      <c r="A2194" s="31" t="s">
        <v>43</v>
      </c>
      <c r="B2194" s="31"/>
      <c r="C2194" s="31"/>
      <c r="D2194" s="31"/>
      <c r="E2194" s="31"/>
      <c r="F2194" s="31"/>
      <c r="G2194" s="31"/>
      <c r="H2194" s="12">
        <v>0</v>
      </c>
      <c r="I2194" s="7"/>
      <c r="N2194" s="7"/>
      <c r="O2194" s="7"/>
      <c r="P2194" s="7"/>
      <c r="Q2194" s="7"/>
      <c r="R2194" s="7"/>
      <c r="S2194" s="7"/>
      <c r="T2194" s="7"/>
    </row>
    <row r="2195" ht="15" hidden="1" outlineLevel="1"/>
    <row r="2196" spans="1:20" s="8" customFormat="1" ht="15" hidden="1" outlineLevel="1">
      <c r="A2196" s="36" t="s">
        <v>112</v>
      </c>
      <c r="B2196" s="36"/>
      <c r="C2196" s="36"/>
      <c r="D2196" s="36"/>
      <c r="E2196" s="36"/>
      <c r="F2196" s="36"/>
      <c r="G2196" s="36"/>
      <c r="H2196" s="36"/>
      <c r="I2196" s="7"/>
      <c r="N2196" s="7"/>
      <c r="O2196" s="7"/>
      <c r="P2196" s="7"/>
      <c r="Q2196" s="7"/>
      <c r="R2196" s="7"/>
      <c r="S2196" s="7"/>
      <c r="T2196" s="7"/>
    </row>
    <row r="2197" spans="1:20" s="8" customFormat="1" ht="15" hidden="1" outlineLevel="1">
      <c r="A2197" s="35" t="s">
        <v>11</v>
      </c>
      <c r="B2197" s="35"/>
      <c r="C2197" s="35"/>
      <c r="D2197" s="35"/>
      <c r="E2197" s="35"/>
      <c r="F2197" s="35"/>
      <c r="G2197" s="35"/>
      <c r="H2197" s="12">
        <f>ROUND(H2200+H2201*H2202+H2232,2)</f>
        <v>2370.88</v>
      </c>
      <c r="I2197" s="7"/>
      <c r="N2197" s="7"/>
      <c r="O2197" s="7"/>
      <c r="P2197" s="7"/>
      <c r="Q2197" s="7"/>
      <c r="R2197" s="7"/>
      <c r="S2197" s="7"/>
      <c r="T2197" s="7"/>
    </row>
    <row r="2198" spans="1:20" s="8" customFormat="1" ht="15" hidden="1" outlineLevel="1">
      <c r="A2198" s="7"/>
      <c r="B2198" s="7"/>
      <c r="C2198" s="13"/>
      <c r="D2198" s="13"/>
      <c r="E2198" s="13"/>
      <c r="F2198" s="7"/>
      <c r="G2198" s="4"/>
      <c r="H2198" s="7"/>
      <c r="I2198" s="7"/>
      <c r="N2198" s="7"/>
      <c r="O2198" s="7"/>
      <c r="P2198" s="7"/>
      <c r="Q2198" s="7"/>
      <c r="R2198" s="7"/>
      <c r="S2198" s="7"/>
      <c r="T2198" s="7"/>
    </row>
    <row r="2199" spans="1:20" s="8" customFormat="1" ht="15" hidden="1" outlineLevel="1">
      <c r="A2199" s="35" t="s">
        <v>12</v>
      </c>
      <c r="B2199" s="35"/>
      <c r="C2199" s="35"/>
      <c r="D2199" s="35"/>
      <c r="E2199" s="35"/>
      <c r="F2199" s="35"/>
      <c r="G2199" s="35"/>
      <c r="H2199" s="35"/>
      <c r="I2199" s="7"/>
      <c r="N2199" s="7"/>
      <c r="O2199" s="7"/>
      <c r="P2199" s="7"/>
      <c r="Q2199" s="7"/>
      <c r="R2199" s="7"/>
      <c r="S2199" s="7"/>
      <c r="T2199" s="7"/>
    </row>
    <row r="2200" spans="1:20" s="8" customFormat="1" ht="15" hidden="1" outlineLevel="1">
      <c r="A2200" s="34" t="s">
        <v>13</v>
      </c>
      <c r="B2200" s="34"/>
      <c r="C2200" s="34"/>
      <c r="D2200" s="34"/>
      <c r="E2200" s="34"/>
      <c r="F2200" s="34"/>
      <c r="G2200" s="34"/>
      <c r="H2200" s="12">
        <v>1179.17</v>
      </c>
      <c r="I2200" s="7"/>
      <c r="N2200" s="7"/>
      <c r="O2200" s="7"/>
      <c r="P2200" s="7"/>
      <c r="Q2200" s="7"/>
      <c r="R2200" s="7"/>
      <c r="S2200" s="7"/>
      <c r="T2200" s="7"/>
    </row>
    <row r="2201" spans="1:20" s="8" customFormat="1" ht="15" hidden="1" outlineLevel="1">
      <c r="A2201" s="34" t="s">
        <v>14</v>
      </c>
      <c r="B2201" s="34"/>
      <c r="C2201" s="34"/>
      <c r="D2201" s="34"/>
      <c r="E2201" s="34"/>
      <c r="F2201" s="34"/>
      <c r="G2201" s="34"/>
      <c r="H2201" s="12">
        <v>851865.25</v>
      </c>
      <c r="I2201" s="7"/>
      <c r="N2201" s="7"/>
      <c r="O2201" s="7"/>
      <c r="P2201" s="7"/>
      <c r="Q2201" s="7"/>
      <c r="R2201" s="7"/>
      <c r="S2201" s="7"/>
      <c r="T2201" s="7"/>
    </row>
    <row r="2202" spans="1:20" s="8" customFormat="1" ht="15" hidden="1" outlineLevel="1">
      <c r="A2202" s="34" t="s">
        <v>15</v>
      </c>
      <c r="B2202" s="34"/>
      <c r="C2202" s="34"/>
      <c r="D2202" s="34"/>
      <c r="E2202" s="34"/>
      <c r="F2202" s="34"/>
      <c r="G2202" s="34"/>
      <c r="H2202" s="15">
        <f>(H2203+H2204-(H2205+H2212))/(H2222+H2223-(H2224+H2231))</f>
        <v>0.001398937043295366</v>
      </c>
      <c r="I2202" s="7"/>
      <c r="K2202" s="20"/>
      <c r="L2202" s="20"/>
      <c r="N2202" s="7"/>
      <c r="O2202" s="7"/>
      <c r="P2202" s="7"/>
      <c r="Q2202" s="7"/>
      <c r="R2202" s="7"/>
      <c r="S2202" s="7"/>
      <c r="T2202" s="7"/>
    </row>
    <row r="2203" spans="1:20" s="8" customFormat="1" ht="15" hidden="1" outlineLevel="1">
      <c r="A2203" s="34" t="s">
        <v>16</v>
      </c>
      <c r="B2203" s="34"/>
      <c r="C2203" s="34"/>
      <c r="D2203" s="34"/>
      <c r="E2203" s="34"/>
      <c r="F2203" s="34"/>
      <c r="G2203" s="34"/>
      <c r="H2203" s="17">
        <v>707.367</v>
      </c>
      <c r="I2203" s="7"/>
      <c r="K2203" s="20"/>
      <c r="L2203" s="20"/>
      <c r="N2203" s="7"/>
      <c r="O2203" s="7"/>
      <c r="P2203" s="7"/>
      <c r="Q2203" s="7"/>
      <c r="R2203" s="7"/>
      <c r="S2203" s="7"/>
      <c r="T2203" s="7"/>
    </row>
    <row r="2204" spans="1:20" s="8" customFormat="1" ht="15" hidden="1" outlineLevel="1">
      <c r="A2204" s="34" t="s">
        <v>17</v>
      </c>
      <c r="B2204" s="34"/>
      <c r="C2204" s="34"/>
      <c r="D2204" s="34"/>
      <c r="E2204" s="34"/>
      <c r="F2204" s="34"/>
      <c r="G2204" s="34"/>
      <c r="H2204" s="17">
        <v>9.883000000000001</v>
      </c>
      <c r="I2204" s="7"/>
      <c r="N2204" s="7"/>
      <c r="O2204" s="7"/>
      <c r="P2204" s="7"/>
      <c r="Q2204" s="7"/>
      <c r="R2204" s="7"/>
      <c r="S2204" s="7"/>
      <c r="T2204" s="7"/>
    </row>
    <row r="2205" spans="1:20" s="8" customFormat="1" ht="15" hidden="1" outlineLevel="1">
      <c r="A2205" s="34" t="s">
        <v>18</v>
      </c>
      <c r="B2205" s="34"/>
      <c r="C2205" s="34"/>
      <c r="D2205" s="34"/>
      <c r="E2205" s="34"/>
      <c r="F2205" s="34"/>
      <c r="G2205" s="34"/>
      <c r="H2205" s="17">
        <f>E2207+E2208+E2209+E2210+E2211</f>
        <v>229.7795244473076</v>
      </c>
      <c r="I2205" s="7"/>
      <c r="N2205" s="7"/>
      <c r="O2205" s="7"/>
      <c r="P2205" s="7"/>
      <c r="Q2205" s="7"/>
      <c r="R2205" s="7"/>
      <c r="S2205" s="7"/>
      <c r="T2205" s="7"/>
    </row>
    <row r="2206" spans="1:20" s="8" customFormat="1" ht="15" hidden="1" outlineLevel="1">
      <c r="A2206" s="34" t="s">
        <v>20</v>
      </c>
      <c r="B2206" s="34"/>
      <c r="C2206" s="14"/>
      <c r="D2206" s="14"/>
      <c r="E2206" s="14"/>
      <c r="F2206" s="14"/>
      <c r="G2206" s="14"/>
      <c r="H2206" s="19"/>
      <c r="I2206" s="7"/>
      <c r="N2206" s="7"/>
      <c r="O2206" s="7"/>
      <c r="P2206" s="7"/>
      <c r="Q2206" s="7"/>
      <c r="R2206" s="7"/>
      <c r="S2206" s="7"/>
      <c r="T2206" s="7"/>
    </row>
    <row r="2207" spans="1:20" s="8" customFormat="1" ht="15" hidden="1" outlineLevel="1">
      <c r="A2207" s="30" t="s">
        <v>21</v>
      </c>
      <c r="B2207" s="30"/>
      <c r="C2207" s="30"/>
      <c r="D2207" s="30"/>
      <c r="E2207" s="17">
        <v>11.303967147307395</v>
      </c>
      <c r="F2207" s="7"/>
      <c r="I2207" s="7"/>
      <c r="N2207" s="7"/>
      <c r="O2207" s="7"/>
      <c r="P2207" s="7"/>
      <c r="Q2207" s="7"/>
      <c r="R2207" s="7"/>
      <c r="S2207" s="7"/>
      <c r="T2207" s="7"/>
    </row>
    <row r="2208" spans="1:20" s="8" customFormat="1" ht="15" hidden="1" outlineLevel="1">
      <c r="A2208" s="30" t="s">
        <v>22</v>
      </c>
      <c r="B2208" s="30"/>
      <c r="C2208" s="30"/>
      <c r="D2208" s="30"/>
      <c r="E2208" s="21">
        <v>177.4751138000002</v>
      </c>
      <c r="F2208" s="7"/>
      <c r="I2208" s="7"/>
      <c r="N2208" s="7"/>
      <c r="O2208" s="7"/>
      <c r="P2208" s="7"/>
      <c r="Q2208" s="7"/>
      <c r="R2208" s="7"/>
      <c r="S2208" s="7"/>
      <c r="T2208" s="7"/>
    </row>
    <row r="2209" spans="1:20" s="8" customFormat="1" ht="15" hidden="1" outlineLevel="1">
      <c r="A2209" s="30" t="s">
        <v>23</v>
      </c>
      <c r="B2209" s="30"/>
      <c r="C2209" s="30"/>
      <c r="D2209" s="30"/>
      <c r="E2209" s="21">
        <v>41.000443500000024</v>
      </c>
      <c r="F2209" s="7"/>
      <c r="I2209" s="7"/>
      <c r="N2209" s="7"/>
      <c r="O2209" s="7"/>
      <c r="P2209" s="7"/>
      <c r="Q2209" s="7"/>
      <c r="R2209" s="7"/>
      <c r="S2209" s="7"/>
      <c r="T2209" s="7"/>
    </row>
    <row r="2210" spans="1:8" ht="15" hidden="1" outlineLevel="1">
      <c r="A2210" s="30" t="s">
        <v>24</v>
      </c>
      <c r="B2210" s="30"/>
      <c r="C2210" s="30"/>
      <c r="D2210" s="30"/>
      <c r="E2210" s="22">
        <v>0</v>
      </c>
      <c r="G2210" s="8"/>
      <c r="H2210" s="8"/>
    </row>
    <row r="2211" spans="1:8" ht="15" hidden="1" outlineLevel="1">
      <c r="A2211" s="30" t="s">
        <v>25</v>
      </c>
      <c r="B2211" s="30"/>
      <c r="C2211" s="30"/>
      <c r="D2211" s="30"/>
      <c r="E2211" s="22">
        <v>0</v>
      </c>
      <c r="G2211" s="8"/>
      <c r="H2211" s="8"/>
    </row>
    <row r="2212" spans="1:8" ht="15" hidden="1" outlineLevel="1">
      <c r="A2212" s="31" t="s">
        <v>26</v>
      </c>
      <c r="B2212" s="31"/>
      <c r="C2212" s="31"/>
      <c r="D2212" s="31"/>
      <c r="E2212" s="31"/>
      <c r="F2212" s="31"/>
      <c r="G2212" s="31"/>
      <c r="H2212" s="17">
        <v>260.1327</v>
      </c>
    </row>
    <row r="2213" spans="1:8" ht="15" hidden="1" outlineLevel="1">
      <c r="A2213" s="31" t="s">
        <v>27</v>
      </c>
      <c r="B2213" s="31"/>
      <c r="C2213" s="31"/>
      <c r="D2213" s="31"/>
      <c r="E2213" s="31"/>
      <c r="F2213" s="31"/>
      <c r="G2213" s="31"/>
      <c r="H2213" s="21">
        <f>D2215+D2219</f>
        <v>5267.364999999998</v>
      </c>
    </row>
    <row r="2214" spans="1:8" ht="15" hidden="1" outlineLevel="1">
      <c r="A2214" s="31" t="s">
        <v>20</v>
      </c>
      <c r="B2214" s="31"/>
      <c r="C2214" s="14"/>
      <c r="D2214" s="14"/>
      <c r="E2214" s="14"/>
      <c r="F2214" s="14"/>
      <c r="G2214" s="14"/>
      <c r="H2214" s="23"/>
    </row>
    <row r="2215" spans="1:8" ht="15" hidden="1" outlineLevel="1">
      <c r="A2215" s="33" t="s">
        <v>28</v>
      </c>
      <c r="B2215" s="33"/>
      <c r="C2215" s="33"/>
      <c r="D2215" s="17">
        <f>D2216+D2217+D2218</f>
        <v>2.535</v>
      </c>
      <c r="E2215" s="7"/>
      <c r="F2215" s="8"/>
      <c r="G2215" s="8"/>
      <c r="H2215" s="8"/>
    </row>
    <row r="2216" spans="1:8" ht="15" hidden="1" outlineLevel="1">
      <c r="A2216" s="32" t="s">
        <v>29</v>
      </c>
      <c r="B2216" s="32"/>
      <c r="C2216" s="32"/>
      <c r="D2216" s="17">
        <v>0.702</v>
      </c>
      <c r="E2216" s="7"/>
      <c r="F2216" s="8"/>
      <c r="G2216" s="8"/>
      <c r="H2216" s="8"/>
    </row>
    <row r="2217" spans="1:8" ht="15" hidden="1" outlineLevel="1">
      <c r="A2217" s="32" t="s">
        <v>30</v>
      </c>
      <c r="B2217" s="32"/>
      <c r="C2217" s="32"/>
      <c r="D2217" s="17">
        <v>1.163</v>
      </c>
      <c r="E2217" s="7"/>
      <c r="F2217" s="8"/>
      <c r="G2217" s="8"/>
      <c r="H2217" s="8"/>
    </row>
    <row r="2218" spans="1:8" ht="15" hidden="1" outlineLevel="1">
      <c r="A2218" s="32" t="s">
        <v>31</v>
      </c>
      <c r="B2218" s="32"/>
      <c r="C2218" s="32"/>
      <c r="D2218" s="17">
        <v>0.67</v>
      </c>
      <c r="E2218" s="7"/>
      <c r="F2218" s="8"/>
      <c r="G2218" s="8"/>
      <c r="H2218" s="8"/>
    </row>
    <row r="2219" spans="1:8" ht="15" hidden="1" outlineLevel="1">
      <c r="A2219" s="33" t="s">
        <v>32</v>
      </c>
      <c r="B2219" s="33"/>
      <c r="C2219" s="33"/>
      <c r="D2219" s="17">
        <f>D2220+D2221</f>
        <v>5264.829999999998</v>
      </c>
      <c r="E2219" s="7"/>
      <c r="F2219" s="8"/>
      <c r="G2219" s="8"/>
      <c r="H2219" s="8"/>
    </row>
    <row r="2220" spans="1:8" ht="15" hidden="1" outlineLevel="1">
      <c r="A2220" s="32" t="s">
        <v>29</v>
      </c>
      <c r="B2220" s="32"/>
      <c r="C2220" s="32"/>
      <c r="D2220" s="17">
        <v>2155.3089999999993</v>
      </c>
      <c r="E2220" s="7"/>
      <c r="F2220" s="8"/>
      <c r="G2220" s="8"/>
      <c r="H2220" s="8"/>
    </row>
    <row r="2221" spans="1:8" ht="15" hidden="1" outlineLevel="1">
      <c r="A2221" s="32" t="s">
        <v>31</v>
      </c>
      <c r="B2221" s="32"/>
      <c r="C2221" s="32"/>
      <c r="D2221" s="17">
        <v>3109.520999999999</v>
      </c>
      <c r="E2221" s="7"/>
      <c r="F2221" s="8"/>
      <c r="G2221" s="8"/>
      <c r="H2221" s="8"/>
    </row>
    <row r="2222" spans="1:8" ht="15" hidden="1" outlineLevel="1">
      <c r="A2222" s="31" t="s">
        <v>33</v>
      </c>
      <c r="B2222" s="31"/>
      <c r="C2222" s="31"/>
      <c r="D2222" s="31"/>
      <c r="E2222" s="31"/>
      <c r="F2222" s="31"/>
      <c r="G2222" s="31"/>
      <c r="H2222" s="17">
        <v>427487.153</v>
      </c>
    </row>
    <row r="2223" spans="1:8" ht="15" hidden="1" outlineLevel="1">
      <c r="A2223" s="31" t="s">
        <v>55</v>
      </c>
      <c r="B2223" s="31"/>
      <c r="C2223" s="31"/>
      <c r="D2223" s="31"/>
      <c r="E2223" s="31"/>
      <c r="F2223" s="31"/>
      <c r="G2223" s="31"/>
      <c r="H2223" s="17">
        <v>8339.662</v>
      </c>
    </row>
    <row r="2224" spans="1:8" ht="15" hidden="1" outlineLevel="1">
      <c r="A2224" s="31" t="s">
        <v>36</v>
      </c>
      <c r="B2224" s="31"/>
      <c r="C2224" s="31"/>
      <c r="D2224" s="31"/>
      <c r="E2224" s="31"/>
      <c r="F2224" s="31"/>
      <c r="G2224" s="31"/>
      <c r="H2224" s="17">
        <f>E2226+E2227+E2228+E2229+E2230</f>
        <v>126994.70499999983</v>
      </c>
    </row>
    <row r="2225" spans="1:8" ht="15" hidden="1" outlineLevel="1">
      <c r="A2225" s="31" t="s">
        <v>20</v>
      </c>
      <c r="B2225" s="31"/>
      <c r="C2225" s="14"/>
      <c r="D2225" s="14"/>
      <c r="E2225" s="14"/>
      <c r="F2225" s="14"/>
      <c r="G2225" s="14"/>
      <c r="H2225" s="23"/>
    </row>
    <row r="2226" spans="1:20" s="8" customFormat="1" ht="15" hidden="1" outlineLevel="1">
      <c r="A2226" s="30" t="s">
        <v>37</v>
      </c>
      <c r="B2226" s="30"/>
      <c r="C2226" s="30"/>
      <c r="D2226" s="30"/>
      <c r="E2226" s="17">
        <v>5267.364999999998</v>
      </c>
      <c r="F2226" s="7"/>
      <c r="I2226" s="7"/>
      <c r="N2226" s="7"/>
      <c r="O2226" s="7"/>
      <c r="P2226" s="7"/>
      <c r="Q2226" s="7"/>
      <c r="R2226" s="7"/>
      <c r="S2226" s="7"/>
      <c r="T2226" s="7"/>
    </row>
    <row r="2227" spans="1:20" s="8" customFormat="1" ht="15" hidden="1" outlineLevel="1">
      <c r="A2227" s="30" t="s">
        <v>38</v>
      </c>
      <c r="B2227" s="30"/>
      <c r="C2227" s="30"/>
      <c r="D2227" s="30"/>
      <c r="E2227" s="21">
        <v>93523.21599999981</v>
      </c>
      <c r="F2227" s="7"/>
      <c r="I2227" s="7"/>
      <c r="N2227" s="7"/>
      <c r="O2227" s="7"/>
      <c r="P2227" s="7"/>
      <c r="Q2227" s="7"/>
      <c r="R2227" s="7"/>
      <c r="S2227" s="7"/>
      <c r="T2227" s="7"/>
    </row>
    <row r="2228" spans="1:20" s="8" customFormat="1" ht="15" hidden="1" outlineLevel="1">
      <c r="A2228" s="30" t="s">
        <v>39</v>
      </c>
      <c r="B2228" s="30"/>
      <c r="C2228" s="30"/>
      <c r="D2228" s="30"/>
      <c r="E2228" s="21">
        <v>28204.12400000002</v>
      </c>
      <c r="F2228" s="7"/>
      <c r="I2228" s="7"/>
      <c r="N2228" s="7"/>
      <c r="O2228" s="7"/>
      <c r="P2228" s="7"/>
      <c r="Q2228" s="7"/>
      <c r="R2228" s="7"/>
      <c r="S2228" s="7"/>
      <c r="T2228" s="7"/>
    </row>
    <row r="2229" spans="1:20" s="8" customFormat="1" ht="15" hidden="1" outlineLevel="1">
      <c r="A2229" s="30" t="s">
        <v>40</v>
      </c>
      <c r="B2229" s="30"/>
      <c r="C2229" s="30"/>
      <c r="D2229" s="30"/>
      <c r="E2229" s="22">
        <v>0</v>
      </c>
      <c r="F2229" s="7"/>
      <c r="I2229" s="7"/>
      <c r="N2229" s="7"/>
      <c r="O2229" s="7"/>
      <c r="P2229" s="7"/>
      <c r="Q2229" s="7"/>
      <c r="R2229" s="7"/>
      <c r="S2229" s="7"/>
      <c r="T2229" s="7"/>
    </row>
    <row r="2230" spans="1:20" s="8" customFormat="1" ht="15" hidden="1" outlineLevel="1">
      <c r="A2230" s="30" t="s">
        <v>41</v>
      </c>
      <c r="B2230" s="30"/>
      <c r="C2230" s="30"/>
      <c r="D2230" s="30"/>
      <c r="E2230" s="22">
        <v>0</v>
      </c>
      <c r="F2230" s="7"/>
      <c r="I2230" s="7"/>
      <c r="N2230" s="7"/>
      <c r="O2230" s="7"/>
      <c r="P2230" s="7"/>
      <c r="Q2230" s="7"/>
      <c r="R2230" s="7"/>
      <c r="S2230" s="7"/>
      <c r="T2230" s="7"/>
    </row>
    <row r="2231" spans="1:20" s="8" customFormat="1" ht="15" hidden="1" outlineLevel="1">
      <c r="A2231" s="31" t="s">
        <v>42</v>
      </c>
      <c r="B2231" s="31"/>
      <c r="C2231" s="31"/>
      <c r="D2231" s="31"/>
      <c r="E2231" s="31"/>
      <c r="F2231" s="31"/>
      <c r="G2231" s="31"/>
      <c r="H2231" s="17">
        <v>146324.6</v>
      </c>
      <c r="I2231" s="7"/>
      <c r="N2231" s="7"/>
      <c r="O2231" s="7"/>
      <c r="P2231" s="7"/>
      <c r="Q2231" s="7"/>
      <c r="R2231" s="7"/>
      <c r="S2231" s="7"/>
      <c r="T2231" s="7"/>
    </row>
    <row r="2232" spans="1:20" s="8" customFormat="1" ht="15" hidden="1" outlineLevel="1">
      <c r="A2232" s="31" t="s">
        <v>43</v>
      </c>
      <c r="B2232" s="31"/>
      <c r="C2232" s="31"/>
      <c r="D2232" s="31"/>
      <c r="E2232" s="31"/>
      <c r="F2232" s="31"/>
      <c r="G2232" s="31"/>
      <c r="H2232" s="12">
        <v>0</v>
      </c>
      <c r="I2232" s="7"/>
      <c r="N2232" s="7"/>
      <c r="O2232" s="7"/>
      <c r="P2232" s="7"/>
      <c r="Q2232" s="7"/>
      <c r="R2232" s="7"/>
      <c r="S2232" s="7"/>
      <c r="T2232" s="7"/>
    </row>
    <row r="2233" ht="15" hidden="1" outlineLevel="1"/>
    <row r="2234" spans="1:20" s="8" customFormat="1" ht="15" hidden="1" outlineLevel="1">
      <c r="A2234" s="36" t="s">
        <v>113</v>
      </c>
      <c r="B2234" s="36"/>
      <c r="C2234" s="36"/>
      <c r="D2234" s="36"/>
      <c r="E2234" s="36"/>
      <c r="F2234" s="36"/>
      <c r="G2234" s="36"/>
      <c r="H2234" s="36"/>
      <c r="I2234" s="7"/>
      <c r="N2234" s="7"/>
      <c r="O2234" s="7"/>
      <c r="P2234" s="7"/>
      <c r="Q2234" s="7"/>
      <c r="R2234" s="7"/>
      <c r="S2234" s="7"/>
      <c r="T2234" s="7"/>
    </row>
    <row r="2235" spans="1:20" s="8" customFormat="1" ht="15" hidden="1" outlineLevel="1">
      <c r="A2235" s="35" t="s">
        <v>11</v>
      </c>
      <c r="B2235" s="35"/>
      <c r="C2235" s="35"/>
      <c r="D2235" s="35"/>
      <c r="E2235" s="35"/>
      <c r="F2235" s="35"/>
      <c r="G2235" s="35"/>
      <c r="H2235" s="12">
        <f>ROUND(H2238+H2239*H2240+H2270,2)</f>
        <v>2637.92</v>
      </c>
      <c r="I2235" s="7"/>
      <c r="N2235" s="7"/>
      <c r="O2235" s="7"/>
      <c r="P2235" s="7"/>
      <c r="Q2235" s="7"/>
      <c r="R2235" s="7"/>
      <c r="S2235" s="7"/>
      <c r="T2235" s="7"/>
    </row>
    <row r="2236" spans="1:20" s="8" customFormat="1" ht="15" hidden="1" outlineLevel="1">
      <c r="A2236" s="7"/>
      <c r="B2236" s="7"/>
      <c r="C2236" s="13"/>
      <c r="D2236" s="13"/>
      <c r="E2236" s="13"/>
      <c r="F2236" s="7"/>
      <c r="G2236" s="4"/>
      <c r="H2236" s="7"/>
      <c r="I2236" s="7"/>
      <c r="N2236" s="7"/>
      <c r="O2236" s="7"/>
      <c r="P2236" s="7"/>
      <c r="Q2236" s="7"/>
      <c r="R2236" s="7"/>
      <c r="S2236" s="7"/>
      <c r="T2236" s="7"/>
    </row>
    <row r="2237" spans="1:20" s="8" customFormat="1" ht="15" hidden="1" outlineLevel="1">
      <c r="A2237" s="35" t="s">
        <v>12</v>
      </c>
      <c r="B2237" s="35"/>
      <c r="C2237" s="35"/>
      <c r="D2237" s="35"/>
      <c r="E2237" s="35"/>
      <c r="F2237" s="35"/>
      <c r="G2237" s="35"/>
      <c r="H2237" s="35"/>
      <c r="I2237" s="7"/>
      <c r="N2237" s="7"/>
      <c r="O2237" s="7"/>
      <c r="P2237" s="7"/>
      <c r="Q2237" s="7"/>
      <c r="R2237" s="7"/>
      <c r="S2237" s="7"/>
      <c r="T2237" s="7"/>
    </row>
    <row r="2238" spans="1:20" s="8" customFormat="1" ht="15" hidden="1" outlineLevel="1">
      <c r="A2238" s="34" t="s">
        <v>13</v>
      </c>
      <c r="B2238" s="34"/>
      <c r="C2238" s="34"/>
      <c r="D2238" s="34"/>
      <c r="E2238" s="34"/>
      <c r="F2238" s="34"/>
      <c r="G2238" s="34"/>
      <c r="H2238" s="12">
        <v>1202.51</v>
      </c>
      <c r="I2238" s="7"/>
      <c r="N2238" s="7"/>
      <c r="O2238" s="7"/>
      <c r="P2238" s="7"/>
      <c r="Q2238" s="7"/>
      <c r="R2238" s="7"/>
      <c r="S2238" s="7"/>
      <c r="T2238" s="7"/>
    </row>
    <row r="2239" spans="1:20" s="8" customFormat="1" ht="15" hidden="1" outlineLevel="1">
      <c r="A2239" s="34" t="s">
        <v>14</v>
      </c>
      <c r="B2239" s="34"/>
      <c r="C2239" s="34"/>
      <c r="D2239" s="34"/>
      <c r="E2239" s="34"/>
      <c r="F2239" s="34"/>
      <c r="G2239" s="34"/>
      <c r="H2239" s="12">
        <v>926396.92</v>
      </c>
      <c r="I2239" s="7"/>
      <c r="N2239" s="7"/>
      <c r="O2239" s="7"/>
      <c r="P2239" s="7"/>
      <c r="Q2239" s="7"/>
      <c r="R2239" s="7"/>
      <c r="S2239" s="7"/>
      <c r="T2239" s="7"/>
    </row>
    <row r="2240" spans="1:20" s="8" customFormat="1" ht="15" hidden="1" outlineLevel="1">
      <c r="A2240" s="34" t="s">
        <v>15</v>
      </c>
      <c r="B2240" s="34"/>
      <c r="C2240" s="34"/>
      <c r="D2240" s="34"/>
      <c r="E2240" s="34"/>
      <c r="F2240" s="34"/>
      <c r="G2240" s="34"/>
      <c r="H2240" s="15">
        <f>(H2241+H2242-(H2243+H2250))/(H2260+H2261-(H2262+H2269))</f>
        <v>0.001549453037030226</v>
      </c>
      <c r="I2240" s="7"/>
      <c r="K2240" s="20"/>
      <c r="L2240" s="20"/>
      <c r="N2240" s="7"/>
      <c r="O2240" s="7"/>
      <c r="P2240" s="7"/>
      <c r="Q2240" s="7"/>
      <c r="R2240" s="7"/>
      <c r="S2240" s="7"/>
      <c r="T2240" s="7"/>
    </row>
    <row r="2241" spans="1:20" s="8" customFormat="1" ht="15" hidden="1" outlineLevel="1">
      <c r="A2241" s="34" t="s">
        <v>16</v>
      </c>
      <c r="B2241" s="34"/>
      <c r="C2241" s="34"/>
      <c r="D2241" s="34"/>
      <c r="E2241" s="34"/>
      <c r="F2241" s="34"/>
      <c r="G2241" s="34"/>
      <c r="H2241" s="17">
        <v>679.93</v>
      </c>
      <c r="I2241" s="7"/>
      <c r="K2241" s="20"/>
      <c r="L2241" s="20"/>
      <c r="N2241" s="7"/>
      <c r="O2241" s="7"/>
      <c r="P2241" s="7"/>
      <c r="Q2241" s="7"/>
      <c r="R2241" s="7"/>
      <c r="S2241" s="7"/>
      <c r="T2241" s="7"/>
    </row>
    <row r="2242" spans="1:8" ht="15" hidden="1" outlineLevel="1">
      <c r="A2242" s="34" t="s">
        <v>17</v>
      </c>
      <c r="B2242" s="34"/>
      <c r="C2242" s="34"/>
      <c r="D2242" s="34"/>
      <c r="E2242" s="34"/>
      <c r="F2242" s="34"/>
      <c r="G2242" s="34"/>
      <c r="H2242" s="17">
        <v>7.559</v>
      </c>
    </row>
    <row r="2243" spans="1:8" ht="15" hidden="1" outlineLevel="1">
      <c r="A2243" s="34" t="s">
        <v>18</v>
      </c>
      <c r="B2243" s="34"/>
      <c r="C2243" s="34"/>
      <c r="D2243" s="34"/>
      <c r="E2243" s="34"/>
      <c r="F2243" s="34"/>
      <c r="G2243" s="34"/>
      <c r="H2243" s="17">
        <f>E2245+E2246+E2247+E2248+E2249</f>
        <v>226.82529684120874</v>
      </c>
    </row>
    <row r="2244" spans="1:8" ht="15" hidden="1" outlineLevel="1">
      <c r="A2244" s="34" t="s">
        <v>20</v>
      </c>
      <c r="B2244" s="34"/>
      <c r="C2244" s="14"/>
      <c r="D2244" s="14"/>
      <c r="E2244" s="14"/>
      <c r="F2244" s="14"/>
      <c r="G2244" s="14"/>
      <c r="H2244" s="19"/>
    </row>
    <row r="2245" spans="1:8" ht="15" hidden="1" outlineLevel="1">
      <c r="A2245" s="30" t="s">
        <v>21</v>
      </c>
      <c r="B2245" s="30"/>
      <c r="C2245" s="30"/>
      <c r="D2245" s="30"/>
      <c r="E2245" s="17">
        <v>9.367411641208612</v>
      </c>
      <c r="G2245" s="8"/>
      <c r="H2245" s="8"/>
    </row>
    <row r="2246" spans="1:8" ht="15" hidden="1" outlineLevel="1">
      <c r="A2246" s="30" t="s">
        <v>22</v>
      </c>
      <c r="B2246" s="30"/>
      <c r="C2246" s="30"/>
      <c r="D2246" s="30"/>
      <c r="E2246" s="21">
        <v>179.5404933000002</v>
      </c>
      <c r="G2246" s="8"/>
      <c r="H2246" s="8"/>
    </row>
    <row r="2247" spans="1:8" ht="15" hidden="1" outlineLevel="1">
      <c r="A2247" s="30" t="s">
        <v>23</v>
      </c>
      <c r="B2247" s="30"/>
      <c r="C2247" s="30"/>
      <c r="D2247" s="30"/>
      <c r="E2247" s="21">
        <v>37.91739189999994</v>
      </c>
      <c r="G2247" s="8"/>
      <c r="H2247" s="8"/>
    </row>
    <row r="2248" spans="1:8" ht="15" hidden="1" outlineLevel="1">
      <c r="A2248" s="30" t="s">
        <v>24</v>
      </c>
      <c r="B2248" s="30"/>
      <c r="C2248" s="30"/>
      <c r="D2248" s="30"/>
      <c r="E2248" s="22">
        <v>0</v>
      </c>
      <c r="G2248" s="8"/>
      <c r="H2248" s="8"/>
    </row>
    <row r="2249" spans="1:8" ht="15" hidden="1" outlineLevel="1">
      <c r="A2249" s="30" t="s">
        <v>25</v>
      </c>
      <c r="B2249" s="30"/>
      <c r="C2249" s="30"/>
      <c r="D2249" s="30"/>
      <c r="E2249" s="22">
        <v>0</v>
      </c>
      <c r="G2249" s="8"/>
      <c r="H2249" s="8"/>
    </row>
    <row r="2250" spans="1:8" ht="15" hidden="1" outlineLevel="1">
      <c r="A2250" s="31" t="s">
        <v>26</v>
      </c>
      <c r="B2250" s="31"/>
      <c r="C2250" s="31"/>
      <c r="D2250" s="31"/>
      <c r="E2250" s="31"/>
      <c r="F2250" s="31"/>
      <c r="G2250" s="31"/>
      <c r="H2250" s="17">
        <v>255.2143</v>
      </c>
    </row>
    <row r="2251" spans="1:8" ht="15" hidden="1" outlineLevel="1">
      <c r="A2251" s="31" t="s">
        <v>27</v>
      </c>
      <c r="B2251" s="31"/>
      <c r="C2251" s="31"/>
      <c r="D2251" s="31"/>
      <c r="E2251" s="31"/>
      <c r="F2251" s="31"/>
      <c r="G2251" s="31"/>
      <c r="H2251" s="21">
        <f>D2253+D2257</f>
        <v>4687.645000000003</v>
      </c>
    </row>
    <row r="2252" spans="1:8" ht="15" hidden="1" outlineLevel="1">
      <c r="A2252" s="31" t="s">
        <v>20</v>
      </c>
      <c r="B2252" s="31"/>
      <c r="C2252" s="14"/>
      <c r="D2252" s="14"/>
      <c r="E2252" s="14"/>
      <c r="F2252" s="14"/>
      <c r="G2252" s="14"/>
      <c r="H2252" s="23"/>
    </row>
    <row r="2253" spans="1:8" ht="15" hidden="1" outlineLevel="1">
      <c r="A2253" s="33" t="s">
        <v>28</v>
      </c>
      <c r="B2253" s="33"/>
      <c r="C2253" s="33"/>
      <c r="D2253" s="17">
        <f>D2254+D2255+D2256</f>
        <v>2.942</v>
      </c>
      <c r="E2253" s="7"/>
      <c r="F2253" s="8"/>
      <c r="G2253" s="8"/>
      <c r="H2253" s="8"/>
    </row>
    <row r="2254" spans="1:8" ht="15" hidden="1" outlineLevel="1">
      <c r="A2254" s="32" t="s">
        <v>29</v>
      </c>
      <c r="B2254" s="32"/>
      <c r="C2254" s="32"/>
      <c r="D2254" s="17">
        <v>0.885</v>
      </c>
      <c r="E2254" s="7"/>
      <c r="F2254" s="8"/>
      <c r="G2254" s="8"/>
      <c r="H2254" s="8"/>
    </row>
    <row r="2255" spans="1:8" ht="15" hidden="1" outlineLevel="1">
      <c r="A2255" s="32" t="s">
        <v>30</v>
      </c>
      <c r="B2255" s="32"/>
      <c r="C2255" s="32"/>
      <c r="D2255" s="17">
        <v>1.249</v>
      </c>
      <c r="E2255" s="7"/>
      <c r="F2255" s="8"/>
      <c r="G2255" s="8"/>
      <c r="H2255" s="8"/>
    </row>
    <row r="2256" spans="1:8" ht="15" hidden="1" outlineLevel="1">
      <c r="A2256" s="32" t="s">
        <v>31</v>
      </c>
      <c r="B2256" s="32"/>
      <c r="C2256" s="32"/>
      <c r="D2256" s="17">
        <v>0.808</v>
      </c>
      <c r="E2256" s="7"/>
      <c r="F2256" s="8"/>
      <c r="G2256" s="8"/>
      <c r="H2256" s="8"/>
    </row>
    <row r="2257" spans="1:8" ht="15" hidden="1" outlineLevel="1">
      <c r="A2257" s="33" t="s">
        <v>32</v>
      </c>
      <c r="B2257" s="33"/>
      <c r="C2257" s="33"/>
      <c r="D2257" s="17">
        <f>D2258+D2259</f>
        <v>4684.703000000003</v>
      </c>
      <c r="E2257" s="7"/>
      <c r="F2257" s="8"/>
      <c r="G2257" s="8"/>
      <c r="H2257" s="8"/>
    </row>
    <row r="2258" spans="1:20" s="8" customFormat="1" ht="15" hidden="1" outlineLevel="1">
      <c r="A2258" s="32" t="s">
        <v>29</v>
      </c>
      <c r="B2258" s="32"/>
      <c r="C2258" s="32"/>
      <c r="D2258" s="17">
        <v>1957.8330000000028</v>
      </c>
      <c r="E2258" s="7"/>
      <c r="I2258" s="7"/>
      <c r="N2258" s="7"/>
      <c r="O2258" s="7"/>
      <c r="P2258" s="7"/>
      <c r="Q2258" s="7"/>
      <c r="R2258" s="7"/>
      <c r="S2258" s="7"/>
      <c r="T2258" s="7"/>
    </row>
    <row r="2259" spans="1:20" s="8" customFormat="1" ht="15" hidden="1" outlineLevel="1">
      <c r="A2259" s="32" t="s">
        <v>31</v>
      </c>
      <c r="B2259" s="32"/>
      <c r="C2259" s="32"/>
      <c r="D2259" s="17">
        <v>2726.870000000001</v>
      </c>
      <c r="E2259" s="7"/>
      <c r="I2259" s="7"/>
      <c r="N2259" s="7"/>
      <c r="O2259" s="7"/>
      <c r="P2259" s="7"/>
      <c r="Q2259" s="7"/>
      <c r="R2259" s="7"/>
      <c r="S2259" s="7"/>
      <c r="T2259" s="7"/>
    </row>
    <row r="2260" spans="1:20" s="8" customFormat="1" ht="15" hidden="1" outlineLevel="1">
      <c r="A2260" s="31" t="s">
        <v>33</v>
      </c>
      <c r="B2260" s="31"/>
      <c r="C2260" s="31"/>
      <c r="D2260" s="31"/>
      <c r="E2260" s="31"/>
      <c r="F2260" s="31"/>
      <c r="G2260" s="31"/>
      <c r="H2260" s="17">
        <v>392061.292</v>
      </c>
      <c r="I2260" s="7"/>
      <c r="N2260" s="7"/>
      <c r="O2260" s="7"/>
      <c r="P2260" s="7"/>
      <c r="Q2260" s="7"/>
      <c r="R2260" s="7"/>
      <c r="S2260" s="7"/>
      <c r="T2260" s="7"/>
    </row>
    <row r="2261" spans="1:20" s="8" customFormat="1" ht="15" hidden="1" outlineLevel="1">
      <c r="A2261" s="31" t="s">
        <v>55</v>
      </c>
      <c r="B2261" s="31"/>
      <c r="C2261" s="31"/>
      <c r="D2261" s="31"/>
      <c r="E2261" s="31"/>
      <c r="F2261" s="31"/>
      <c r="G2261" s="31"/>
      <c r="H2261" s="17">
        <v>5981.0960000000005</v>
      </c>
      <c r="I2261" s="7"/>
      <c r="N2261" s="7"/>
      <c r="O2261" s="7"/>
      <c r="P2261" s="7"/>
      <c r="Q2261" s="7"/>
      <c r="R2261" s="7"/>
      <c r="S2261" s="7"/>
      <c r="T2261" s="7"/>
    </row>
    <row r="2262" spans="1:20" s="8" customFormat="1" ht="15" hidden="1" outlineLevel="1">
      <c r="A2262" s="31" t="s">
        <v>36</v>
      </c>
      <c r="B2262" s="31"/>
      <c r="C2262" s="31"/>
      <c r="D2262" s="31"/>
      <c r="E2262" s="31"/>
      <c r="F2262" s="31"/>
      <c r="G2262" s="31"/>
      <c r="H2262" s="17">
        <f>E2264+E2265+E2266+E2267+E2268</f>
        <v>121889.59600000003</v>
      </c>
      <c r="I2262" s="7"/>
      <c r="N2262" s="7"/>
      <c r="O2262" s="7"/>
      <c r="P2262" s="7"/>
      <c r="Q2262" s="7"/>
      <c r="R2262" s="7"/>
      <c r="S2262" s="7"/>
      <c r="T2262" s="7"/>
    </row>
    <row r="2263" spans="1:20" s="8" customFormat="1" ht="15" hidden="1" outlineLevel="1">
      <c r="A2263" s="31" t="s">
        <v>20</v>
      </c>
      <c r="B2263" s="31"/>
      <c r="C2263" s="14"/>
      <c r="D2263" s="14"/>
      <c r="E2263" s="14"/>
      <c r="F2263" s="14"/>
      <c r="G2263" s="14"/>
      <c r="H2263" s="23"/>
      <c r="I2263" s="7"/>
      <c r="N2263" s="7"/>
      <c r="O2263" s="7"/>
      <c r="P2263" s="7"/>
      <c r="Q2263" s="7"/>
      <c r="R2263" s="7"/>
      <c r="S2263" s="7"/>
      <c r="T2263" s="7"/>
    </row>
    <row r="2264" spans="1:20" s="8" customFormat="1" ht="15" hidden="1" outlineLevel="1">
      <c r="A2264" s="30" t="s">
        <v>37</v>
      </c>
      <c r="B2264" s="30"/>
      <c r="C2264" s="30"/>
      <c r="D2264" s="30"/>
      <c r="E2264" s="17">
        <v>4687.645000000003</v>
      </c>
      <c r="F2264" s="7"/>
      <c r="I2264" s="7"/>
      <c r="N2264" s="7"/>
      <c r="O2264" s="7"/>
      <c r="P2264" s="7"/>
      <c r="Q2264" s="7"/>
      <c r="R2264" s="7"/>
      <c r="S2264" s="7"/>
      <c r="T2264" s="7"/>
    </row>
    <row r="2265" spans="1:20" s="8" customFormat="1" ht="15" hidden="1" outlineLevel="1">
      <c r="A2265" s="30" t="s">
        <v>38</v>
      </c>
      <c r="B2265" s="30"/>
      <c r="C2265" s="30"/>
      <c r="D2265" s="30"/>
      <c r="E2265" s="21">
        <v>92598.784</v>
      </c>
      <c r="F2265" s="7"/>
      <c r="I2265" s="7"/>
      <c r="N2265" s="7"/>
      <c r="O2265" s="7"/>
      <c r="P2265" s="7"/>
      <c r="Q2265" s="7"/>
      <c r="R2265" s="7"/>
      <c r="S2265" s="7"/>
      <c r="T2265" s="7"/>
    </row>
    <row r="2266" spans="1:20" s="8" customFormat="1" ht="15" hidden="1" outlineLevel="1">
      <c r="A2266" s="30" t="s">
        <v>39</v>
      </c>
      <c r="B2266" s="30"/>
      <c r="C2266" s="30"/>
      <c r="D2266" s="30"/>
      <c r="E2266" s="21">
        <v>24603.167000000027</v>
      </c>
      <c r="F2266" s="7"/>
      <c r="I2266" s="7"/>
      <c r="N2266" s="7"/>
      <c r="O2266" s="7"/>
      <c r="P2266" s="7"/>
      <c r="Q2266" s="7"/>
      <c r="R2266" s="7"/>
      <c r="S2266" s="7"/>
      <c r="T2266" s="7"/>
    </row>
    <row r="2267" spans="1:20" s="8" customFormat="1" ht="15" hidden="1" outlineLevel="1">
      <c r="A2267" s="30" t="s">
        <v>40</v>
      </c>
      <c r="B2267" s="30"/>
      <c r="C2267" s="30"/>
      <c r="D2267" s="30"/>
      <c r="E2267" s="22">
        <v>0</v>
      </c>
      <c r="F2267" s="7"/>
      <c r="I2267" s="7"/>
      <c r="N2267" s="7"/>
      <c r="O2267" s="7"/>
      <c r="P2267" s="7"/>
      <c r="Q2267" s="7"/>
      <c r="R2267" s="7"/>
      <c r="S2267" s="7"/>
      <c r="T2267" s="7"/>
    </row>
    <row r="2268" spans="1:20" s="8" customFormat="1" ht="15" hidden="1" outlineLevel="1">
      <c r="A2268" s="30" t="s">
        <v>41</v>
      </c>
      <c r="B2268" s="30"/>
      <c r="C2268" s="30"/>
      <c r="D2268" s="30"/>
      <c r="E2268" s="22">
        <v>0</v>
      </c>
      <c r="F2268" s="7"/>
      <c r="I2268" s="7"/>
      <c r="N2268" s="7"/>
      <c r="O2268" s="7"/>
      <c r="P2268" s="7"/>
      <c r="Q2268" s="7"/>
      <c r="R2268" s="7"/>
      <c r="S2268" s="7"/>
      <c r="T2268" s="7"/>
    </row>
    <row r="2269" spans="1:20" s="8" customFormat="1" ht="15" hidden="1" outlineLevel="1">
      <c r="A2269" s="31" t="s">
        <v>42</v>
      </c>
      <c r="B2269" s="31"/>
      <c r="C2269" s="31"/>
      <c r="D2269" s="31"/>
      <c r="E2269" s="31"/>
      <c r="F2269" s="31"/>
      <c r="G2269" s="31"/>
      <c r="H2269" s="17">
        <v>143558</v>
      </c>
      <c r="I2269" s="7"/>
      <c r="N2269" s="7"/>
      <c r="O2269" s="7"/>
      <c r="P2269" s="7"/>
      <c r="Q2269" s="7"/>
      <c r="R2269" s="7"/>
      <c r="S2269" s="7"/>
      <c r="T2269" s="7"/>
    </row>
    <row r="2270" spans="1:20" s="8" customFormat="1" ht="15" hidden="1" outlineLevel="1">
      <c r="A2270" s="31" t="s">
        <v>43</v>
      </c>
      <c r="B2270" s="31"/>
      <c r="C2270" s="31"/>
      <c r="D2270" s="31"/>
      <c r="E2270" s="31"/>
      <c r="F2270" s="31"/>
      <c r="G2270" s="31"/>
      <c r="H2270" s="12">
        <v>0</v>
      </c>
      <c r="I2270" s="7"/>
      <c r="N2270" s="7"/>
      <c r="O2270" s="7"/>
      <c r="P2270" s="7"/>
      <c r="Q2270" s="7"/>
      <c r="R2270" s="7"/>
      <c r="S2270" s="7"/>
      <c r="T2270" s="7"/>
    </row>
    <row r="2271" ht="15" hidden="1" outlineLevel="1"/>
    <row r="2272" spans="1:20" s="8" customFormat="1" ht="15" hidden="1" outlineLevel="1">
      <c r="A2272" s="36" t="s">
        <v>114</v>
      </c>
      <c r="B2272" s="36"/>
      <c r="C2272" s="36"/>
      <c r="D2272" s="36"/>
      <c r="E2272" s="36"/>
      <c r="F2272" s="36"/>
      <c r="G2272" s="36"/>
      <c r="H2272" s="36"/>
      <c r="I2272" s="7"/>
      <c r="N2272" s="7"/>
      <c r="O2272" s="7"/>
      <c r="P2272" s="7"/>
      <c r="Q2272" s="7"/>
      <c r="R2272" s="7"/>
      <c r="S2272" s="7"/>
      <c r="T2272" s="7"/>
    </row>
    <row r="2273" spans="1:20" s="8" customFormat="1" ht="15" hidden="1" outlineLevel="1">
      <c r="A2273" s="35" t="s">
        <v>11</v>
      </c>
      <c r="B2273" s="35"/>
      <c r="C2273" s="35"/>
      <c r="D2273" s="35"/>
      <c r="E2273" s="35"/>
      <c r="F2273" s="35"/>
      <c r="G2273" s="35"/>
      <c r="H2273" s="12">
        <f>ROUND(H2276+H2277*H2278+H2308,2)</f>
        <v>2724.19</v>
      </c>
      <c r="I2273" s="7"/>
      <c r="N2273" s="7"/>
      <c r="O2273" s="7"/>
      <c r="P2273" s="7"/>
      <c r="Q2273" s="7"/>
      <c r="R2273" s="7"/>
      <c r="S2273" s="7"/>
      <c r="T2273" s="7"/>
    </row>
    <row r="2274" spans="1:20" s="8" customFormat="1" ht="15" hidden="1" outlineLevel="1">
      <c r="A2274" s="7"/>
      <c r="B2274" s="7"/>
      <c r="C2274" s="13"/>
      <c r="D2274" s="13"/>
      <c r="E2274" s="13"/>
      <c r="F2274" s="7"/>
      <c r="G2274" s="4"/>
      <c r="H2274" s="7"/>
      <c r="I2274" s="7"/>
      <c r="N2274" s="7"/>
      <c r="O2274" s="7"/>
      <c r="P2274" s="7"/>
      <c r="Q2274" s="7"/>
      <c r="R2274" s="7"/>
      <c r="S2274" s="7"/>
      <c r="T2274" s="7"/>
    </row>
    <row r="2275" spans="1:20" s="8" customFormat="1" ht="15" hidden="1" outlineLevel="1">
      <c r="A2275" s="35" t="s">
        <v>12</v>
      </c>
      <c r="B2275" s="35"/>
      <c r="C2275" s="35"/>
      <c r="D2275" s="35"/>
      <c r="E2275" s="35"/>
      <c r="F2275" s="35"/>
      <c r="G2275" s="35"/>
      <c r="H2275" s="35"/>
      <c r="I2275" s="7"/>
      <c r="N2275" s="7"/>
      <c r="O2275" s="7"/>
      <c r="P2275" s="7"/>
      <c r="Q2275" s="7"/>
      <c r="R2275" s="7"/>
      <c r="S2275" s="7"/>
      <c r="T2275" s="7"/>
    </row>
    <row r="2276" spans="1:20" s="8" customFormat="1" ht="15" hidden="1" outlineLevel="1">
      <c r="A2276" s="34" t="s">
        <v>13</v>
      </c>
      <c r="B2276" s="34"/>
      <c r="C2276" s="34"/>
      <c r="D2276" s="34"/>
      <c r="E2276" s="34"/>
      <c r="F2276" s="34"/>
      <c r="G2276" s="34"/>
      <c r="H2276" s="12">
        <v>1359.34</v>
      </c>
      <c r="I2276" s="7"/>
      <c r="N2276" s="7"/>
      <c r="O2276" s="7"/>
      <c r="P2276" s="7"/>
      <c r="Q2276" s="7"/>
      <c r="R2276" s="7"/>
      <c r="S2276" s="7"/>
      <c r="T2276" s="7"/>
    </row>
    <row r="2277" spans="1:20" s="8" customFormat="1" ht="15" hidden="1" outlineLevel="1">
      <c r="A2277" s="34" t="s">
        <v>14</v>
      </c>
      <c r="B2277" s="34"/>
      <c r="C2277" s="34"/>
      <c r="D2277" s="34"/>
      <c r="E2277" s="34"/>
      <c r="F2277" s="34"/>
      <c r="G2277" s="34"/>
      <c r="H2277" s="12">
        <v>892115.62</v>
      </c>
      <c r="I2277" s="7"/>
      <c r="N2277" s="7"/>
      <c r="O2277" s="7"/>
      <c r="P2277" s="7"/>
      <c r="Q2277" s="7"/>
      <c r="R2277" s="7"/>
      <c r="S2277" s="7"/>
      <c r="T2277" s="7"/>
    </row>
    <row r="2278" spans="1:20" s="8" customFormat="1" ht="15" hidden="1" outlineLevel="1">
      <c r="A2278" s="34" t="s">
        <v>15</v>
      </c>
      <c r="B2278" s="34"/>
      <c r="C2278" s="34"/>
      <c r="D2278" s="34"/>
      <c r="E2278" s="34"/>
      <c r="F2278" s="34"/>
      <c r="G2278" s="34"/>
      <c r="H2278" s="15">
        <f>(H2279+H2280-(H2281+H2288))/(H2298+H2299-(H2300+H2307))</f>
        <v>0.0015299081783543731</v>
      </c>
      <c r="I2278" s="7"/>
      <c r="K2278" s="20"/>
      <c r="L2278" s="20"/>
      <c r="N2278" s="7"/>
      <c r="O2278" s="7"/>
      <c r="P2278" s="7"/>
      <c r="Q2278" s="7"/>
      <c r="R2278" s="7"/>
      <c r="S2278" s="7"/>
      <c r="T2278" s="7"/>
    </row>
    <row r="2279" spans="1:20" s="8" customFormat="1" ht="15" hidden="1" outlineLevel="1">
      <c r="A2279" s="34" t="s">
        <v>16</v>
      </c>
      <c r="B2279" s="34"/>
      <c r="C2279" s="34"/>
      <c r="D2279" s="34"/>
      <c r="E2279" s="34"/>
      <c r="F2279" s="34"/>
      <c r="G2279" s="34"/>
      <c r="H2279" s="17">
        <v>695.303</v>
      </c>
      <c r="I2279" s="7"/>
      <c r="K2279" s="20"/>
      <c r="L2279" s="20"/>
      <c r="N2279" s="7"/>
      <c r="O2279" s="7"/>
      <c r="P2279" s="7"/>
      <c r="Q2279" s="7"/>
      <c r="R2279" s="7"/>
      <c r="S2279" s="7"/>
      <c r="T2279" s="7"/>
    </row>
    <row r="2280" spans="1:20" s="8" customFormat="1" ht="15" hidden="1" outlineLevel="1">
      <c r="A2280" s="34" t="s">
        <v>17</v>
      </c>
      <c r="B2280" s="34"/>
      <c r="C2280" s="34"/>
      <c r="D2280" s="34"/>
      <c r="E2280" s="34"/>
      <c r="F2280" s="34"/>
      <c r="G2280" s="34"/>
      <c r="H2280" s="17">
        <v>5.662</v>
      </c>
      <c r="I2280" s="7"/>
      <c r="N2280" s="7"/>
      <c r="O2280" s="7"/>
      <c r="P2280" s="7"/>
      <c r="Q2280" s="7"/>
      <c r="R2280" s="7"/>
      <c r="S2280" s="7"/>
      <c r="T2280" s="7"/>
    </row>
    <row r="2281" spans="1:20" s="8" customFormat="1" ht="15" hidden="1" outlineLevel="1">
      <c r="A2281" s="34" t="s">
        <v>18</v>
      </c>
      <c r="B2281" s="34"/>
      <c r="C2281" s="34"/>
      <c r="D2281" s="34"/>
      <c r="E2281" s="34"/>
      <c r="F2281" s="34"/>
      <c r="G2281" s="34"/>
      <c r="H2281" s="17">
        <f>E2283+E2284+E2285+E2286+E2287</f>
        <v>239.83040610269464</v>
      </c>
      <c r="I2281" s="7"/>
      <c r="N2281" s="7"/>
      <c r="O2281" s="7"/>
      <c r="P2281" s="7"/>
      <c r="Q2281" s="7"/>
      <c r="R2281" s="7"/>
      <c r="S2281" s="7"/>
      <c r="T2281" s="7"/>
    </row>
    <row r="2282" spans="1:20" s="8" customFormat="1" ht="15" hidden="1" outlineLevel="1">
      <c r="A2282" s="34" t="s">
        <v>20</v>
      </c>
      <c r="B2282" s="34"/>
      <c r="C2282" s="14"/>
      <c r="D2282" s="14"/>
      <c r="E2282" s="14"/>
      <c r="F2282" s="14"/>
      <c r="G2282" s="14"/>
      <c r="H2282" s="19"/>
      <c r="I2282" s="7"/>
      <c r="N2282" s="7"/>
      <c r="O2282" s="7"/>
      <c r="P2282" s="7"/>
      <c r="Q2282" s="7"/>
      <c r="R2282" s="7"/>
      <c r="S2282" s="7"/>
      <c r="T2282" s="7"/>
    </row>
    <row r="2283" spans="1:20" s="8" customFormat="1" ht="15" hidden="1" outlineLevel="1">
      <c r="A2283" s="30" t="s">
        <v>21</v>
      </c>
      <c r="B2283" s="30"/>
      <c r="C2283" s="30"/>
      <c r="D2283" s="30"/>
      <c r="E2283" s="17">
        <v>9.375746102695006</v>
      </c>
      <c r="F2283" s="7"/>
      <c r="I2283" s="7"/>
      <c r="N2283" s="7"/>
      <c r="O2283" s="7"/>
      <c r="P2283" s="7"/>
      <c r="Q2283" s="7"/>
      <c r="R2283" s="7"/>
      <c r="S2283" s="7"/>
      <c r="T2283" s="7"/>
    </row>
    <row r="2284" spans="1:20" s="8" customFormat="1" ht="15" hidden="1" outlineLevel="1">
      <c r="A2284" s="30" t="s">
        <v>22</v>
      </c>
      <c r="B2284" s="30"/>
      <c r="C2284" s="30"/>
      <c r="D2284" s="30"/>
      <c r="E2284" s="21">
        <v>187.88905359999958</v>
      </c>
      <c r="F2284" s="7"/>
      <c r="I2284" s="7"/>
      <c r="N2284" s="7"/>
      <c r="O2284" s="7"/>
      <c r="P2284" s="7"/>
      <c r="Q2284" s="7"/>
      <c r="R2284" s="7"/>
      <c r="S2284" s="7"/>
      <c r="T2284" s="7"/>
    </row>
    <row r="2285" spans="1:20" s="8" customFormat="1" ht="15" hidden="1" outlineLevel="1">
      <c r="A2285" s="30" t="s">
        <v>23</v>
      </c>
      <c r="B2285" s="30"/>
      <c r="C2285" s="30"/>
      <c r="D2285" s="30"/>
      <c r="E2285" s="21">
        <v>42.56560640000003</v>
      </c>
      <c r="F2285" s="7"/>
      <c r="I2285" s="7"/>
      <c r="N2285" s="7"/>
      <c r="O2285" s="7"/>
      <c r="P2285" s="7"/>
      <c r="Q2285" s="7"/>
      <c r="R2285" s="7"/>
      <c r="S2285" s="7"/>
      <c r="T2285" s="7"/>
    </row>
    <row r="2286" spans="1:20" s="8" customFormat="1" ht="15" hidden="1" outlineLevel="1">
      <c r="A2286" s="30" t="s">
        <v>24</v>
      </c>
      <c r="B2286" s="30"/>
      <c r="C2286" s="30"/>
      <c r="D2286" s="30"/>
      <c r="E2286" s="22">
        <v>0</v>
      </c>
      <c r="F2286" s="7"/>
      <c r="I2286" s="7"/>
      <c r="N2286" s="7"/>
      <c r="O2286" s="7"/>
      <c r="P2286" s="7"/>
      <c r="Q2286" s="7"/>
      <c r="R2286" s="7"/>
      <c r="S2286" s="7"/>
      <c r="T2286" s="7"/>
    </row>
    <row r="2287" spans="1:20" s="8" customFormat="1" ht="15" hidden="1" outlineLevel="1">
      <c r="A2287" s="30" t="s">
        <v>25</v>
      </c>
      <c r="B2287" s="30"/>
      <c r="C2287" s="30"/>
      <c r="D2287" s="30"/>
      <c r="E2287" s="22">
        <v>0</v>
      </c>
      <c r="F2287" s="7"/>
      <c r="I2287" s="7"/>
      <c r="N2287" s="7"/>
      <c r="O2287" s="7"/>
      <c r="P2287" s="7"/>
      <c r="Q2287" s="7"/>
      <c r="R2287" s="7"/>
      <c r="S2287" s="7"/>
      <c r="T2287" s="7"/>
    </row>
    <row r="2288" spans="1:20" s="8" customFormat="1" ht="15" hidden="1" outlineLevel="1">
      <c r="A2288" s="31" t="s">
        <v>26</v>
      </c>
      <c r="B2288" s="31"/>
      <c r="C2288" s="31"/>
      <c r="D2288" s="31"/>
      <c r="E2288" s="31"/>
      <c r="F2288" s="31"/>
      <c r="G2288" s="31"/>
      <c r="H2288" s="17">
        <v>233.3486</v>
      </c>
      <c r="I2288" s="7"/>
      <c r="N2288" s="7"/>
      <c r="O2288" s="7"/>
      <c r="P2288" s="7"/>
      <c r="Q2288" s="7"/>
      <c r="R2288" s="7"/>
      <c r="S2288" s="7"/>
      <c r="T2288" s="7"/>
    </row>
    <row r="2289" spans="1:20" s="8" customFormat="1" ht="15" hidden="1" outlineLevel="1">
      <c r="A2289" s="31" t="s">
        <v>27</v>
      </c>
      <c r="B2289" s="31"/>
      <c r="C2289" s="31"/>
      <c r="D2289" s="31"/>
      <c r="E2289" s="31"/>
      <c r="F2289" s="31"/>
      <c r="G2289" s="31"/>
      <c r="H2289" s="21">
        <f>D2291+D2295</f>
        <v>4585.765</v>
      </c>
      <c r="I2289" s="7"/>
      <c r="N2289" s="7"/>
      <c r="O2289" s="7"/>
      <c r="P2289" s="7"/>
      <c r="Q2289" s="7"/>
      <c r="R2289" s="7"/>
      <c r="S2289" s="7"/>
      <c r="T2289" s="7"/>
    </row>
    <row r="2290" spans="1:8" ht="15" hidden="1" outlineLevel="1">
      <c r="A2290" s="31" t="s">
        <v>20</v>
      </c>
      <c r="B2290" s="31"/>
      <c r="C2290" s="14"/>
      <c r="D2290" s="14"/>
      <c r="E2290" s="14"/>
      <c r="F2290" s="14"/>
      <c r="G2290" s="14"/>
      <c r="H2290" s="23"/>
    </row>
    <row r="2291" spans="1:8" ht="15" hidden="1" outlineLevel="1">
      <c r="A2291" s="33" t="s">
        <v>28</v>
      </c>
      <c r="B2291" s="33"/>
      <c r="C2291" s="33"/>
      <c r="D2291" s="17">
        <f>D2292+D2293+D2294</f>
        <v>2.681</v>
      </c>
      <c r="E2291" s="7"/>
      <c r="F2291" s="8"/>
      <c r="G2291" s="8"/>
      <c r="H2291" s="8"/>
    </row>
    <row r="2292" spans="1:8" ht="15" hidden="1" outlineLevel="1">
      <c r="A2292" s="32" t="s">
        <v>29</v>
      </c>
      <c r="B2292" s="32"/>
      <c r="C2292" s="32"/>
      <c r="D2292" s="17">
        <v>0.806</v>
      </c>
      <c r="E2292" s="7"/>
      <c r="F2292" s="8"/>
      <c r="G2292" s="8"/>
      <c r="H2292" s="8"/>
    </row>
    <row r="2293" spans="1:8" ht="15" hidden="1" outlineLevel="1">
      <c r="A2293" s="32" t="s">
        <v>30</v>
      </c>
      <c r="B2293" s="32"/>
      <c r="C2293" s="32"/>
      <c r="D2293" s="17">
        <v>1.108</v>
      </c>
      <c r="E2293" s="7"/>
      <c r="F2293" s="8"/>
      <c r="G2293" s="8"/>
      <c r="H2293" s="8"/>
    </row>
    <row r="2294" spans="1:8" ht="15" hidden="1" outlineLevel="1">
      <c r="A2294" s="32" t="s">
        <v>31</v>
      </c>
      <c r="B2294" s="32"/>
      <c r="C2294" s="32"/>
      <c r="D2294" s="17">
        <v>0.767</v>
      </c>
      <c r="E2294" s="7"/>
      <c r="F2294" s="8"/>
      <c r="G2294" s="8"/>
      <c r="H2294" s="8"/>
    </row>
    <row r="2295" spans="1:8" ht="15" hidden="1" outlineLevel="1">
      <c r="A2295" s="33" t="s">
        <v>32</v>
      </c>
      <c r="B2295" s="33"/>
      <c r="C2295" s="33"/>
      <c r="D2295" s="17">
        <f>D2296+D2297</f>
        <v>4583.084000000001</v>
      </c>
      <c r="E2295" s="7"/>
      <c r="F2295" s="8"/>
      <c r="G2295" s="8"/>
      <c r="H2295" s="8"/>
    </row>
    <row r="2296" spans="1:8" ht="15" hidden="1" outlineLevel="1">
      <c r="A2296" s="32" t="s">
        <v>29</v>
      </c>
      <c r="B2296" s="32"/>
      <c r="C2296" s="32"/>
      <c r="D2296" s="17">
        <v>1860.0919999999992</v>
      </c>
      <c r="E2296" s="7"/>
      <c r="F2296" s="8"/>
      <c r="G2296" s="8"/>
      <c r="H2296" s="8"/>
    </row>
    <row r="2297" spans="1:8" ht="15" hidden="1" outlineLevel="1">
      <c r="A2297" s="32" t="s">
        <v>31</v>
      </c>
      <c r="B2297" s="32"/>
      <c r="C2297" s="32"/>
      <c r="D2297" s="17">
        <v>2722.992000000002</v>
      </c>
      <c r="E2297" s="7"/>
      <c r="F2297" s="8"/>
      <c r="G2297" s="8"/>
      <c r="H2297" s="8"/>
    </row>
    <row r="2298" spans="1:8" ht="15" hidden="1" outlineLevel="1">
      <c r="A2298" s="31" t="s">
        <v>33</v>
      </c>
      <c r="B2298" s="31"/>
      <c r="C2298" s="31"/>
      <c r="D2298" s="31"/>
      <c r="E2298" s="31"/>
      <c r="F2298" s="31"/>
      <c r="G2298" s="31"/>
      <c r="H2298" s="17">
        <v>407340.811</v>
      </c>
    </row>
    <row r="2299" spans="1:8" ht="15" hidden="1" outlineLevel="1">
      <c r="A2299" s="31" t="s">
        <v>55</v>
      </c>
      <c r="B2299" s="31"/>
      <c r="C2299" s="31"/>
      <c r="D2299" s="31"/>
      <c r="E2299" s="31"/>
      <c r="F2299" s="31"/>
      <c r="G2299" s="31"/>
      <c r="H2299" s="17">
        <v>5068.6849999999995</v>
      </c>
    </row>
    <row r="2300" spans="1:8" ht="15" hidden="1" outlineLevel="1">
      <c r="A2300" s="31" t="s">
        <v>36</v>
      </c>
      <c r="B2300" s="31"/>
      <c r="C2300" s="31"/>
      <c r="D2300" s="31"/>
      <c r="E2300" s="31"/>
      <c r="F2300" s="31"/>
      <c r="G2300" s="31"/>
      <c r="H2300" s="17">
        <f>E2302+E2303+E2304+E2305+E2306</f>
        <v>132262.226</v>
      </c>
    </row>
    <row r="2301" spans="1:8" ht="15" hidden="1" outlineLevel="1">
      <c r="A2301" s="31" t="s">
        <v>20</v>
      </c>
      <c r="B2301" s="31"/>
      <c r="C2301" s="14"/>
      <c r="D2301" s="14"/>
      <c r="E2301" s="14"/>
      <c r="F2301" s="14"/>
      <c r="G2301" s="14"/>
      <c r="H2301" s="23"/>
    </row>
    <row r="2302" spans="1:8" ht="15" hidden="1" outlineLevel="1">
      <c r="A2302" s="30" t="s">
        <v>37</v>
      </c>
      <c r="B2302" s="30"/>
      <c r="C2302" s="30"/>
      <c r="D2302" s="30"/>
      <c r="E2302" s="17">
        <v>4585.765</v>
      </c>
      <c r="G2302" s="8"/>
      <c r="H2302" s="8"/>
    </row>
    <row r="2303" spans="1:8" ht="15" hidden="1" outlineLevel="1">
      <c r="A2303" s="30" t="s">
        <v>38</v>
      </c>
      <c r="B2303" s="30"/>
      <c r="C2303" s="30"/>
      <c r="D2303" s="30"/>
      <c r="E2303" s="21">
        <v>99497.39299999995</v>
      </c>
      <c r="G2303" s="8"/>
      <c r="H2303" s="8"/>
    </row>
    <row r="2304" spans="1:8" ht="15" hidden="1" outlineLevel="1">
      <c r="A2304" s="30" t="s">
        <v>39</v>
      </c>
      <c r="B2304" s="30"/>
      <c r="C2304" s="30"/>
      <c r="D2304" s="30"/>
      <c r="E2304" s="21">
        <v>28179.06800000004</v>
      </c>
      <c r="G2304" s="8"/>
      <c r="H2304" s="8"/>
    </row>
    <row r="2305" spans="1:8" ht="15" hidden="1" outlineLevel="1">
      <c r="A2305" s="30" t="s">
        <v>40</v>
      </c>
      <c r="B2305" s="30"/>
      <c r="C2305" s="30"/>
      <c r="D2305" s="30"/>
      <c r="E2305" s="22">
        <v>0</v>
      </c>
      <c r="G2305" s="8"/>
      <c r="H2305" s="8"/>
    </row>
    <row r="2306" spans="1:20" s="8" customFormat="1" ht="15" hidden="1" outlineLevel="1">
      <c r="A2306" s="30" t="s">
        <v>41</v>
      </c>
      <c r="B2306" s="30"/>
      <c r="C2306" s="30"/>
      <c r="D2306" s="30"/>
      <c r="E2306" s="22">
        <v>0</v>
      </c>
      <c r="F2306" s="7"/>
      <c r="I2306" s="7"/>
      <c r="N2306" s="7"/>
      <c r="O2306" s="7"/>
      <c r="P2306" s="7"/>
      <c r="Q2306" s="7"/>
      <c r="R2306" s="7"/>
      <c r="S2306" s="7"/>
      <c r="T2306" s="7"/>
    </row>
    <row r="2307" spans="1:20" s="8" customFormat="1" ht="15" hidden="1" outlineLevel="1">
      <c r="A2307" s="31" t="s">
        <v>42</v>
      </c>
      <c r="B2307" s="31"/>
      <c r="C2307" s="31"/>
      <c r="D2307" s="31"/>
      <c r="E2307" s="31"/>
      <c r="F2307" s="31"/>
      <c r="G2307" s="31"/>
      <c r="H2307" s="17">
        <v>131258.6</v>
      </c>
      <c r="I2307" s="7"/>
      <c r="N2307" s="7"/>
      <c r="O2307" s="7"/>
      <c r="P2307" s="7"/>
      <c r="Q2307" s="7"/>
      <c r="R2307" s="7"/>
      <c r="S2307" s="7"/>
      <c r="T2307" s="7"/>
    </row>
    <row r="2308" spans="1:20" s="8" customFormat="1" ht="15" hidden="1" outlineLevel="1">
      <c r="A2308" s="31" t="s">
        <v>43</v>
      </c>
      <c r="B2308" s="31"/>
      <c r="C2308" s="31"/>
      <c r="D2308" s="31"/>
      <c r="E2308" s="31"/>
      <c r="F2308" s="31"/>
      <c r="G2308" s="31"/>
      <c r="H2308" s="12">
        <v>0</v>
      </c>
      <c r="I2308" s="7"/>
      <c r="N2308" s="7"/>
      <c r="O2308" s="7"/>
      <c r="P2308" s="7"/>
      <c r="Q2308" s="7"/>
      <c r="R2308" s="7"/>
      <c r="S2308" s="7"/>
      <c r="T2308" s="7"/>
    </row>
    <row r="2309" ht="15" hidden="1" outlineLevel="1"/>
    <row r="2310" spans="1:20" s="8" customFormat="1" ht="15" hidden="1" outlineLevel="1">
      <c r="A2310" s="36" t="s">
        <v>115</v>
      </c>
      <c r="B2310" s="36"/>
      <c r="C2310" s="36"/>
      <c r="D2310" s="36"/>
      <c r="E2310" s="36"/>
      <c r="F2310" s="36"/>
      <c r="G2310" s="36"/>
      <c r="H2310" s="36"/>
      <c r="I2310" s="7"/>
      <c r="N2310" s="7"/>
      <c r="O2310" s="7"/>
      <c r="P2310" s="7"/>
      <c r="Q2310" s="7"/>
      <c r="R2310" s="7"/>
      <c r="S2310" s="7"/>
      <c r="T2310" s="7"/>
    </row>
    <row r="2311" spans="1:20" s="8" customFormat="1" ht="15" hidden="1" outlineLevel="1">
      <c r="A2311" s="35" t="s">
        <v>11</v>
      </c>
      <c r="B2311" s="35"/>
      <c r="C2311" s="35"/>
      <c r="D2311" s="35"/>
      <c r="E2311" s="35"/>
      <c r="F2311" s="35"/>
      <c r="G2311" s="35"/>
      <c r="H2311" s="12">
        <f>ROUND(H2314+H2315*H2316+H2346,2)</f>
        <v>2715.03</v>
      </c>
      <c r="I2311" s="7"/>
      <c r="N2311" s="7"/>
      <c r="O2311" s="7"/>
      <c r="P2311" s="7"/>
      <c r="Q2311" s="7"/>
      <c r="R2311" s="7"/>
      <c r="S2311" s="7"/>
      <c r="T2311" s="7"/>
    </row>
    <row r="2312" spans="1:20" s="8" customFormat="1" ht="15" hidden="1" outlineLevel="1">
      <c r="A2312" s="7"/>
      <c r="B2312" s="7"/>
      <c r="C2312" s="13"/>
      <c r="D2312" s="13"/>
      <c r="E2312" s="13"/>
      <c r="F2312" s="7"/>
      <c r="G2312" s="4"/>
      <c r="H2312" s="7"/>
      <c r="I2312" s="7"/>
      <c r="N2312" s="7"/>
      <c r="O2312" s="7"/>
      <c r="P2312" s="7"/>
      <c r="Q2312" s="7"/>
      <c r="R2312" s="7"/>
      <c r="S2312" s="7"/>
      <c r="T2312" s="7"/>
    </row>
    <row r="2313" spans="1:20" s="8" customFormat="1" ht="15" hidden="1" outlineLevel="1">
      <c r="A2313" s="35" t="s">
        <v>12</v>
      </c>
      <c r="B2313" s="35"/>
      <c r="C2313" s="35"/>
      <c r="D2313" s="35"/>
      <c r="E2313" s="35"/>
      <c r="F2313" s="35"/>
      <c r="G2313" s="35"/>
      <c r="H2313" s="35"/>
      <c r="I2313" s="7"/>
      <c r="N2313" s="7"/>
      <c r="O2313" s="7"/>
      <c r="P2313" s="7"/>
      <c r="Q2313" s="7"/>
      <c r="R2313" s="7"/>
      <c r="S2313" s="7"/>
      <c r="T2313" s="7"/>
    </row>
    <row r="2314" spans="1:20" s="8" customFormat="1" ht="15" hidden="1" outlineLevel="1">
      <c r="A2314" s="34" t="s">
        <v>13</v>
      </c>
      <c r="B2314" s="34"/>
      <c r="C2314" s="34"/>
      <c r="D2314" s="34"/>
      <c r="E2314" s="34"/>
      <c r="F2314" s="34"/>
      <c r="G2314" s="34"/>
      <c r="H2314" s="12">
        <v>1460.07</v>
      </c>
      <c r="I2314" s="7"/>
      <c r="N2314" s="7"/>
      <c r="O2314" s="7"/>
      <c r="P2314" s="7"/>
      <c r="Q2314" s="7"/>
      <c r="R2314" s="7"/>
      <c r="S2314" s="7"/>
      <c r="T2314" s="7"/>
    </row>
    <row r="2315" spans="1:20" s="8" customFormat="1" ht="15" hidden="1" outlineLevel="1">
      <c r="A2315" s="34" t="s">
        <v>14</v>
      </c>
      <c r="B2315" s="34"/>
      <c r="C2315" s="34"/>
      <c r="D2315" s="34"/>
      <c r="E2315" s="34"/>
      <c r="F2315" s="34"/>
      <c r="G2315" s="34"/>
      <c r="H2315" s="12">
        <v>823735.63</v>
      </c>
      <c r="I2315" s="7"/>
      <c r="N2315" s="7"/>
      <c r="O2315" s="7"/>
      <c r="P2315" s="7"/>
      <c r="Q2315" s="7"/>
      <c r="R2315" s="7"/>
      <c r="S2315" s="7"/>
      <c r="T2315" s="7"/>
    </row>
    <row r="2316" spans="1:20" s="8" customFormat="1" ht="15" hidden="1" outlineLevel="1">
      <c r="A2316" s="34" t="s">
        <v>15</v>
      </c>
      <c r="B2316" s="34"/>
      <c r="C2316" s="34"/>
      <c r="D2316" s="34"/>
      <c r="E2316" s="34"/>
      <c r="F2316" s="34"/>
      <c r="G2316" s="34"/>
      <c r="H2316" s="15">
        <f>(H2317+H2318-(H2319+H2326))/(H2336+H2337-(H2338+H2345))</f>
        <v>0.0015234985783875935</v>
      </c>
      <c r="I2316" s="7"/>
      <c r="K2316" s="20"/>
      <c r="L2316" s="20"/>
      <c r="N2316" s="7"/>
      <c r="O2316" s="7"/>
      <c r="P2316" s="7"/>
      <c r="Q2316" s="7"/>
      <c r="R2316" s="7"/>
      <c r="S2316" s="7"/>
      <c r="T2316" s="7"/>
    </row>
    <row r="2317" spans="1:20" s="8" customFormat="1" ht="15" hidden="1" outlineLevel="1">
      <c r="A2317" s="34" t="s">
        <v>16</v>
      </c>
      <c r="B2317" s="34"/>
      <c r="C2317" s="34"/>
      <c r="D2317" s="34"/>
      <c r="E2317" s="34"/>
      <c r="F2317" s="34"/>
      <c r="G2317" s="34"/>
      <c r="H2317" s="17">
        <v>699.373</v>
      </c>
      <c r="I2317" s="7"/>
      <c r="K2317" s="20"/>
      <c r="L2317" s="20"/>
      <c r="N2317" s="7"/>
      <c r="O2317" s="7"/>
      <c r="P2317" s="7"/>
      <c r="Q2317" s="7"/>
      <c r="R2317" s="7"/>
      <c r="S2317" s="7"/>
      <c r="T2317" s="7"/>
    </row>
    <row r="2318" spans="1:20" s="8" customFormat="1" ht="15" hidden="1" outlineLevel="1">
      <c r="A2318" s="34" t="s">
        <v>17</v>
      </c>
      <c r="B2318" s="34"/>
      <c r="C2318" s="34"/>
      <c r="D2318" s="34"/>
      <c r="E2318" s="34"/>
      <c r="F2318" s="34"/>
      <c r="G2318" s="34"/>
      <c r="H2318" s="17">
        <v>9.397</v>
      </c>
      <c r="I2318" s="7"/>
      <c r="N2318" s="7"/>
      <c r="O2318" s="7"/>
      <c r="P2318" s="7"/>
      <c r="Q2318" s="7"/>
      <c r="R2318" s="7"/>
      <c r="S2318" s="7"/>
      <c r="T2318" s="7"/>
    </row>
    <row r="2319" spans="1:20" s="8" customFormat="1" ht="15" hidden="1" outlineLevel="1">
      <c r="A2319" s="34" t="s">
        <v>18</v>
      </c>
      <c r="B2319" s="34"/>
      <c r="C2319" s="34"/>
      <c r="D2319" s="34"/>
      <c r="E2319" s="34"/>
      <c r="F2319" s="34"/>
      <c r="G2319" s="34"/>
      <c r="H2319" s="17">
        <f>E2321+E2322+E2323+E2324+E2325</f>
        <v>242.52936188196412</v>
      </c>
      <c r="I2319" s="7"/>
      <c r="N2319" s="7"/>
      <c r="O2319" s="7"/>
      <c r="P2319" s="7"/>
      <c r="Q2319" s="7"/>
      <c r="R2319" s="7"/>
      <c r="S2319" s="7"/>
      <c r="T2319" s="7"/>
    </row>
    <row r="2320" spans="1:20" s="8" customFormat="1" ht="15" hidden="1" outlineLevel="1">
      <c r="A2320" s="34" t="s">
        <v>20</v>
      </c>
      <c r="B2320" s="34"/>
      <c r="C2320" s="14"/>
      <c r="D2320" s="14"/>
      <c r="E2320" s="14"/>
      <c r="F2320" s="14"/>
      <c r="G2320" s="14"/>
      <c r="H2320" s="19"/>
      <c r="I2320" s="7"/>
      <c r="N2320" s="7"/>
      <c r="O2320" s="7"/>
      <c r="P2320" s="7"/>
      <c r="Q2320" s="7"/>
      <c r="R2320" s="7"/>
      <c r="S2320" s="7"/>
      <c r="T2320" s="7"/>
    </row>
    <row r="2321" spans="1:20" s="8" customFormat="1" ht="15" hidden="1" outlineLevel="1">
      <c r="A2321" s="30" t="s">
        <v>21</v>
      </c>
      <c r="B2321" s="30"/>
      <c r="C2321" s="30"/>
      <c r="D2321" s="30"/>
      <c r="E2321" s="17">
        <v>10.515338281964139</v>
      </c>
      <c r="F2321" s="7"/>
      <c r="I2321" s="7"/>
      <c r="N2321" s="7"/>
      <c r="O2321" s="7"/>
      <c r="P2321" s="7"/>
      <c r="Q2321" s="7"/>
      <c r="R2321" s="7"/>
      <c r="S2321" s="7"/>
      <c r="T2321" s="7"/>
    </row>
    <row r="2322" spans="1:8" ht="15" hidden="1" outlineLevel="1">
      <c r="A2322" s="30" t="s">
        <v>22</v>
      </c>
      <c r="B2322" s="30"/>
      <c r="C2322" s="30"/>
      <c r="D2322" s="30"/>
      <c r="E2322" s="21">
        <v>188.49252889999997</v>
      </c>
      <c r="G2322" s="8"/>
      <c r="H2322" s="8"/>
    </row>
    <row r="2323" spans="1:8" ht="15" hidden="1" outlineLevel="1">
      <c r="A2323" s="30" t="s">
        <v>23</v>
      </c>
      <c r="B2323" s="30"/>
      <c r="C2323" s="30"/>
      <c r="D2323" s="30"/>
      <c r="E2323" s="21">
        <v>43.52149469999999</v>
      </c>
      <c r="G2323" s="8"/>
      <c r="H2323" s="8"/>
    </row>
    <row r="2324" spans="1:8" ht="15" hidden="1" outlineLevel="1">
      <c r="A2324" s="30" t="s">
        <v>24</v>
      </c>
      <c r="B2324" s="30"/>
      <c r="C2324" s="30"/>
      <c r="D2324" s="30"/>
      <c r="E2324" s="22">
        <v>0</v>
      </c>
      <c r="G2324" s="8"/>
      <c r="H2324" s="8"/>
    </row>
    <row r="2325" spans="1:8" ht="15" hidden="1" outlineLevel="1">
      <c r="A2325" s="30" t="s">
        <v>25</v>
      </c>
      <c r="B2325" s="30"/>
      <c r="C2325" s="30"/>
      <c r="D2325" s="30"/>
      <c r="E2325" s="22">
        <v>0</v>
      </c>
      <c r="G2325" s="8"/>
      <c r="H2325" s="8"/>
    </row>
    <row r="2326" spans="1:8" ht="15" hidden="1" outlineLevel="1">
      <c r="A2326" s="31" t="s">
        <v>26</v>
      </c>
      <c r="B2326" s="31"/>
      <c r="C2326" s="31"/>
      <c r="D2326" s="31"/>
      <c r="E2326" s="31"/>
      <c r="F2326" s="31"/>
      <c r="G2326" s="31"/>
      <c r="H2326" s="17">
        <v>243.1909</v>
      </c>
    </row>
    <row r="2327" spans="1:8" ht="15" hidden="1" outlineLevel="1">
      <c r="A2327" s="31" t="s">
        <v>27</v>
      </c>
      <c r="B2327" s="31"/>
      <c r="C2327" s="31"/>
      <c r="D2327" s="31"/>
      <c r="E2327" s="31"/>
      <c r="F2327" s="31"/>
      <c r="G2327" s="31"/>
      <c r="H2327" s="21">
        <f>D2329+D2333</f>
        <v>5218.486000000001</v>
      </c>
    </row>
    <row r="2328" spans="1:8" ht="15" hidden="1" outlineLevel="1">
      <c r="A2328" s="31" t="s">
        <v>20</v>
      </c>
      <c r="B2328" s="31"/>
      <c r="C2328" s="14"/>
      <c r="D2328" s="14"/>
      <c r="E2328" s="14"/>
      <c r="F2328" s="14"/>
      <c r="G2328" s="14"/>
      <c r="H2328" s="23"/>
    </row>
    <row r="2329" spans="1:8" ht="15" hidden="1" outlineLevel="1">
      <c r="A2329" s="33" t="s">
        <v>28</v>
      </c>
      <c r="B2329" s="33"/>
      <c r="C2329" s="33"/>
      <c r="D2329" s="17">
        <f>D2330+D2331+D2332</f>
        <v>2.721</v>
      </c>
      <c r="E2329" s="7"/>
      <c r="F2329" s="8"/>
      <c r="G2329" s="8"/>
      <c r="H2329" s="8"/>
    </row>
    <row r="2330" spans="1:8" ht="15" hidden="1" outlineLevel="1">
      <c r="A2330" s="32" t="s">
        <v>29</v>
      </c>
      <c r="B2330" s="32"/>
      <c r="C2330" s="32"/>
      <c r="D2330" s="17">
        <v>0.804</v>
      </c>
      <c r="E2330" s="7"/>
      <c r="F2330" s="8"/>
      <c r="G2330" s="8"/>
      <c r="H2330" s="8"/>
    </row>
    <row r="2331" spans="1:8" ht="15" hidden="1" outlineLevel="1">
      <c r="A2331" s="32" t="s">
        <v>30</v>
      </c>
      <c r="B2331" s="32"/>
      <c r="C2331" s="32"/>
      <c r="D2331" s="17">
        <v>1.179</v>
      </c>
      <c r="E2331" s="7"/>
      <c r="F2331" s="8"/>
      <c r="G2331" s="8"/>
      <c r="H2331" s="8"/>
    </row>
    <row r="2332" spans="1:8" ht="15" hidden="1" outlineLevel="1">
      <c r="A2332" s="32" t="s">
        <v>31</v>
      </c>
      <c r="B2332" s="32"/>
      <c r="C2332" s="32"/>
      <c r="D2332" s="17">
        <v>0.738</v>
      </c>
      <c r="E2332" s="7"/>
      <c r="F2332" s="8"/>
      <c r="G2332" s="8"/>
      <c r="H2332" s="8"/>
    </row>
    <row r="2333" spans="1:8" ht="15" hidden="1" outlineLevel="1">
      <c r="A2333" s="33" t="s">
        <v>32</v>
      </c>
      <c r="B2333" s="33"/>
      <c r="C2333" s="33"/>
      <c r="D2333" s="17">
        <f>D2334+D2335</f>
        <v>5215.765000000001</v>
      </c>
      <c r="E2333" s="7"/>
      <c r="F2333" s="8"/>
      <c r="G2333" s="8"/>
      <c r="H2333" s="8"/>
    </row>
    <row r="2334" spans="1:8" ht="15" hidden="1" outlineLevel="1">
      <c r="A2334" s="32" t="s">
        <v>29</v>
      </c>
      <c r="B2334" s="32"/>
      <c r="C2334" s="32"/>
      <c r="D2334" s="17">
        <v>2125.188999999998</v>
      </c>
      <c r="E2334" s="7"/>
      <c r="F2334" s="8"/>
      <c r="G2334" s="8"/>
      <c r="H2334" s="8"/>
    </row>
    <row r="2335" spans="1:8" ht="15" hidden="1" outlineLevel="1">
      <c r="A2335" s="32" t="s">
        <v>31</v>
      </c>
      <c r="B2335" s="32"/>
      <c r="C2335" s="32"/>
      <c r="D2335" s="17">
        <v>3090.5760000000028</v>
      </c>
      <c r="E2335" s="7"/>
      <c r="F2335" s="8"/>
      <c r="G2335" s="8"/>
      <c r="H2335" s="8"/>
    </row>
    <row r="2336" spans="1:8" ht="15" hidden="1" outlineLevel="1">
      <c r="A2336" s="31" t="s">
        <v>33</v>
      </c>
      <c r="B2336" s="31"/>
      <c r="C2336" s="31"/>
      <c r="D2336" s="31"/>
      <c r="E2336" s="31"/>
      <c r="F2336" s="31"/>
      <c r="G2336" s="31"/>
      <c r="H2336" s="17">
        <v>412310.27</v>
      </c>
    </row>
    <row r="2337" spans="1:8" ht="15" hidden="1" outlineLevel="1">
      <c r="A2337" s="31" t="s">
        <v>55</v>
      </c>
      <c r="B2337" s="31"/>
      <c r="C2337" s="31"/>
      <c r="D2337" s="31"/>
      <c r="E2337" s="31"/>
      <c r="F2337" s="31"/>
      <c r="G2337" s="31"/>
      <c r="H2337" s="17">
        <v>7128.889</v>
      </c>
    </row>
    <row r="2338" spans="1:20" s="8" customFormat="1" ht="15" hidden="1" outlineLevel="1">
      <c r="A2338" s="31" t="s">
        <v>36</v>
      </c>
      <c r="B2338" s="31"/>
      <c r="C2338" s="31"/>
      <c r="D2338" s="31"/>
      <c r="E2338" s="31"/>
      <c r="F2338" s="31"/>
      <c r="G2338" s="31"/>
      <c r="H2338" s="17">
        <f>E2340+E2341+E2342+E2343+E2344</f>
        <v>136237.993</v>
      </c>
      <c r="I2338" s="7"/>
      <c r="N2338" s="7"/>
      <c r="O2338" s="7"/>
      <c r="P2338" s="7"/>
      <c r="Q2338" s="7"/>
      <c r="R2338" s="7"/>
      <c r="S2338" s="7"/>
      <c r="T2338" s="7"/>
    </row>
    <row r="2339" spans="1:20" s="8" customFormat="1" ht="15" hidden="1" outlineLevel="1">
      <c r="A2339" s="31" t="s">
        <v>20</v>
      </c>
      <c r="B2339" s="31"/>
      <c r="C2339" s="14"/>
      <c r="D2339" s="14"/>
      <c r="E2339" s="14"/>
      <c r="F2339" s="14"/>
      <c r="G2339" s="14"/>
      <c r="H2339" s="23"/>
      <c r="I2339" s="7"/>
      <c r="N2339" s="7"/>
      <c r="O2339" s="7"/>
      <c r="P2339" s="7"/>
      <c r="Q2339" s="7"/>
      <c r="R2339" s="7"/>
      <c r="S2339" s="7"/>
      <c r="T2339" s="7"/>
    </row>
    <row r="2340" spans="1:20" s="8" customFormat="1" ht="15" hidden="1" outlineLevel="1">
      <c r="A2340" s="30" t="s">
        <v>37</v>
      </c>
      <c r="B2340" s="30"/>
      <c r="C2340" s="30"/>
      <c r="D2340" s="30"/>
      <c r="E2340" s="17">
        <v>5218.486000000001</v>
      </c>
      <c r="F2340" s="7"/>
      <c r="I2340" s="7"/>
      <c r="N2340" s="7"/>
      <c r="O2340" s="7"/>
      <c r="P2340" s="7"/>
      <c r="Q2340" s="7"/>
      <c r="R2340" s="7"/>
      <c r="S2340" s="7"/>
      <c r="T2340" s="7"/>
    </row>
    <row r="2341" spans="1:20" s="8" customFormat="1" ht="15" hidden="1" outlineLevel="1">
      <c r="A2341" s="30" t="s">
        <v>38</v>
      </c>
      <c r="B2341" s="30"/>
      <c r="C2341" s="30"/>
      <c r="D2341" s="30"/>
      <c r="E2341" s="21">
        <v>102362.34399999995</v>
      </c>
      <c r="F2341" s="7"/>
      <c r="I2341" s="7"/>
      <c r="N2341" s="7"/>
      <c r="O2341" s="7"/>
      <c r="P2341" s="7"/>
      <c r="Q2341" s="7"/>
      <c r="R2341" s="7"/>
      <c r="S2341" s="7"/>
      <c r="T2341" s="7"/>
    </row>
    <row r="2342" spans="1:20" s="8" customFormat="1" ht="15" hidden="1" outlineLevel="1">
      <c r="A2342" s="30" t="s">
        <v>39</v>
      </c>
      <c r="B2342" s="30"/>
      <c r="C2342" s="30"/>
      <c r="D2342" s="30"/>
      <c r="E2342" s="21">
        <v>28657.163000000037</v>
      </c>
      <c r="F2342" s="7"/>
      <c r="I2342" s="7"/>
      <c r="N2342" s="7"/>
      <c r="O2342" s="7"/>
      <c r="P2342" s="7"/>
      <c r="Q2342" s="7"/>
      <c r="R2342" s="7"/>
      <c r="S2342" s="7"/>
      <c r="T2342" s="7"/>
    </row>
    <row r="2343" spans="1:20" s="8" customFormat="1" ht="15" hidden="1" outlineLevel="1">
      <c r="A2343" s="30" t="s">
        <v>40</v>
      </c>
      <c r="B2343" s="30"/>
      <c r="C2343" s="30"/>
      <c r="D2343" s="30"/>
      <c r="E2343" s="22">
        <v>0</v>
      </c>
      <c r="F2343" s="7"/>
      <c r="I2343" s="7"/>
      <c r="N2343" s="7"/>
      <c r="O2343" s="7"/>
      <c r="P2343" s="7"/>
      <c r="Q2343" s="7"/>
      <c r="R2343" s="7"/>
      <c r="S2343" s="7"/>
      <c r="T2343" s="7"/>
    </row>
    <row r="2344" spans="1:20" s="8" customFormat="1" ht="15" hidden="1" outlineLevel="1">
      <c r="A2344" s="30" t="s">
        <v>41</v>
      </c>
      <c r="B2344" s="30"/>
      <c r="C2344" s="30"/>
      <c r="D2344" s="30"/>
      <c r="E2344" s="22">
        <v>0</v>
      </c>
      <c r="F2344" s="7"/>
      <c r="I2344" s="7"/>
      <c r="N2344" s="7"/>
      <c r="O2344" s="7"/>
      <c r="P2344" s="7"/>
      <c r="Q2344" s="7"/>
      <c r="R2344" s="7"/>
      <c r="S2344" s="7"/>
      <c r="T2344" s="7"/>
    </row>
    <row r="2345" spans="1:20" s="8" customFormat="1" ht="15" hidden="1" outlineLevel="1">
      <c r="A2345" s="31" t="s">
        <v>42</v>
      </c>
      <c r="B2345" s="31"/>
      <c r="C2345" s="31"/>
      <c r="D2345" s="31"/>
      <c r="E2345" s="31"/>
      <c r="F2345" s="31"/>
      <c r="G2345" s="31"/>
      <c r="H2345" s="17">
        <v>136794.9</v>
      </c>
      <c r="I2345" s="7"/>
      <c r="N2345" s="7"/>
      <c r="O2345" s="7"/>
      <c r="P2345" s="7"/>
      <c r="Q2345" s="7"/>
      <c r="R2345" s="7"/>
      <c r="S2345" s="7"/>
      <c r="T2345" s="7"/>
    </row>
    <row r="2346" spans="1:20" s="8" customFormat="1" ht="15" hidden="1" outlineLevel="1">
      <c r="A2346" s="31" t="s">
        <v>43</v>
      </c>
      <c r="B2346" s="31"/>
      <c r="C2346" s="31"/>
      <c r="D2346" s="31"/>
      <c r="E2346" s="31"/>
      <c r="F2346" s="31"/>
      <c r="G2346" s="31"/>
      <c r="H2346" s="12">
        <v>0</v>
      </c>
      <c r="I2346" s="7"/>
      <c r="N2346" s="7"/>
      <c r="O2346" s="7"/>
      <c r="P2346" s="7"/>
      <c r="Q2346" s="7"/>
      <c r="R2346" s="7"/>
      <c r="S2346" s="7"/>
      <c r="T2346" s="7"/>
    </row>
    <row r="2347" ht="15" hidden="1" outlineLevel="1"/>
    <row r="2348" spans="1:20" s="8" customFormat="1" ht="15" hidden="1" outlineLevel="1">
      <c r="A2348" s="36" t="s">
        <v>116</v>
      </c>
      <c r="B2348" s="36"/>
      <c r="C2348" s="36"/>
      <c r="D2348" s="36"/>
      <c r="E2348" s="36"/>
      <c r="F2348" s="36"/>
      <c r="G2348" s="36"/>
      <c r="H2348" s="36"/>
      <c r="I2348" s="7"/>
      <c r="N2348" s="7"/>
      <c r="O2348" s="7"/>
      <c r="P2348" s="7"/>
      <c r="Q2348" s="7"/>
      <c r="R2348" s="7"/>
      <c r="S2348" s="7"/>
      <c r="T2348" s="7"/>
    </row>
    <row r="2349" spans="1:20" s="8" customFormat="1" ht="15" hidden="1" outlineLevel="1">
      <c r="A2349" s="35" t="s">
        <v>11</v>
      </c>
      <c r="B2349" s="35"/>
      <c r="C2349" s="35"/>
      <c r="D2349" s="35"/>
      <c r="E2349" s="35"/>
      <c r="F2349" s="35"/>
      <c r="G2349" s="35"/>
      <c r="H2349" s="12">
        <f>ROUND(H2352+H2353*H2354+H2384,2)</f>
        <v>2830.02</v>
      </c>
      <c r="I2349" s="7"/>
      <c r="N2349" s="7"/>
      <c r="O2349" s="7"/>
      <c r="P2349" s="7"/>
      <c r="Q2349" s="7"/>
      <c r="R2349" s="7"/>
      <c r="S2349" s="7"/>
      <c r="T2349" s="7"/>
    </row>
    <row r="2350" spans="1:20" s="8" customFormat="1" ht="15" hidden="1" outlineLevel="1">
      <c r="A2350" s="7"/>
      <c r="B2350" s="7"/>
      <c r="C2350" s="13"/>
      <c r="D2350" s="13"/>
      <c r="E2350" s="13"/>
      <c r="F2350" s="7"/>
      <c r="G2350" s="4"/>
      <c r="H2350" s="7"/>
      <c r="I2350" s="7"/>
      <c r="N2350" s="7"/>
      <c r="O2350" s="7"/>
      <c r="P2350" s="7"/>
      <c r="Q2350" s="7"/>
      <c r="R2350" s="7"/>
      <c r="S2350" s="7"/>
      <c r="T2350" s="7"/>
    </row>
    <row r="2351" spans="1:20" s="8" customFormat="1" ht="15" hidden="1" outlineLevel="1">
      <c r="A2351" s="35" t="s">
        <v>12</v>
      </c>
      <c r="B2351" s="35"/>
      <c r="C2351" s="35"/>
      <c r="D2351" s="35"/>
      <c r="E2351" s="35"/>
      <c r="F2351" s="35"/>
      <c r="G2351" s="35"/>
      <c r="H2351" s="35"/>
      <c r="I2351" s="7"/>
      <c r="N2351" s="7"/>
      <c r="O2351" s="7"/>
      <c r="P2351" s="7"/>
      <c r="Q2351" s="7"/>
      <c r="R2351" s="7"/>
      <c r="S2351" s="7"/>
      <c r="T2351" s="7"/>
    </row>
    <row r="2352" spans="1:20" s="8" customFormat="1" ht="15" hidden="1" outlineLevel="1">
      <c r="A2352" s="34" t="s">
        <v>13</v>
      </c>
      <c r="B2352" s="34"/>
      <c r="C2352" s="34"/>
      <c r="D2352" s="34"/>
      <c r="E2352" s="34"/>
      <c r="F2352" s="34"/>
      <c r="G2352" s="34"/>
      <c r="H2352" s="12">
        <v>1354.3</v>
      </c>
      <c r="I2352" s="7"/>
      <c r="N2352" s="7"/>
      <c r="O2352" s="7"/>
      <c r="P2352" s="7"/>
      <c r="Q2352" s="7"/>
      <c r="R2352" s="7"/>
      <c r="S2352" s="7"/>
      <c r="T2352" s="7"/>
    </row>
    <row r="2353" spans="1:20" s="8" customFormat="1" ht="15" hidden="1" outlineLevel="1">
      <c r="A2353" s="34" t="s">
        <v>14</v>
      </c>
      <c r="B2353" s="34"/>
      <c r="C2353" s="34"/>
      <c r="D2353" s="34"/>
      <c r="E2353" s="34"/>
      <c r="F2353" s="34"/>
      <c r="G2353" s="34"/>
      <c r="H2353" s="12">
        <v>912888.72</v>
      </c>
      <c r="I2353" s="7"/>
      <c r="N2353" s="7"/>
      <c r="O2353" s="7"/>
      <c r="P2353" s="7"/>
      <c r="Q2353" s="7"/>
      <c r="R2353" s="7"/>
      <c r="S2353" s="7"/>
      <c r="T2353" s="7"/>
    </row>
    <row r="2354" spans="1:20" s="8" customFormat="1" ht="15" hidden="1" outlineLevel="1">
      <c r="A2354" s="34" t="s">
        <v>15</v>
      </c>
      <c r="B2354" s="34"/>
      <c r="C2354" s="34"/>
      <c r="D2354" s="34"/>
      <c r="E2354" s="34"/>
      <c r="F2354" s="34"/>
      <c r="G2354" s="34"/>
      <c r="H2354" s="15">
        <f>(H2355+H2356-(H2357+H2364))/(H2374+H2375-(H2376+H2383))</f>
        <v>0.0016165378953812285</v>
      </c>
      <c r="I2354" s="7"/>
      <c r="K2354" s="20"/>
      <c r="L2354" s="20"/>
      <c r="N2354" s="7"/>
      <c r="O2354" s="7"/>
      <c r="P2354" s="7"/>
      <c r="Q2354" s="7"/>
      <c r="R2354" s="7"/>
      <c r="S2354" s="7"/>
      <c r="T2354" s="7"/>
    </row>
    <row r="2355" spans="1:20" s="8" customFormat="1" ht="15" hidden="1" outlineLevel="1">
      <c r="A2355" s="34" t="s">
        <v>16</v>
      </c>
      <c r="B2355" s="34"/>
      <c r="C2355" s="34"/>
      <c r="D2355" s="34"/>
      <c r="E2355" s="34"/>
      <c r="F2355" s="34"/>
      <c r="G2355" s="34"/>
      <c r="H2355" s="17">
        <v>744.53</v>
      </c>
      <c r="I2355" s="7"/>
      <c r="K2355" s="20"/>
      <c r="L2355" s="20"/>
      <c r="N2355" s="7"/>
      <c r="O2355" s="7"/>
      <c r="P2355" s="7"/>
      <c r="Q2355" s="7"/>
      <c r="R2355" s="7"/>
      <c r="S2355" s="7"/>
      <c r="T2355" s="7"/>
    </row>
    <row r="2356" spans="1:20" s="8" customFormat="1" ht="15" hidden="1" outlineLevel="1">
      <c r="A2356" s="34" t="s">
        <v>17</v>
      </c>
      <c r="B2356" s="34"/>
      <c r="C2356" s="34"/>
      <c r="D2356" s="34"/>
      <c r="E2356" s="34"/>
      <c r="F2356" s="34"/>
      <c r="G2356" s="34"/>
      <c r="H2356" s="17">
        <v>8.630999999999998</v>
      </c>
      <c r="I2356" s="7"/>
      <c r="N2356" s="7"/>
      <c r="O2356" s="7"/>
      <c r="P2356" s="7"/>
      <c r="Q2356" s="7"/>
      <c r="R2356" s="7"/>
      <c r="S2356" s="7"/>
      <c r="T2356" s="7"/>
    </row>
    <row r="2357" spans="1:20" s="8" customFormat="1" ht="15" hidden="1" outlineLevel="1">
      <c r="A2357" s="34" t="s">
        <v>18</v>
      </c>
      <c r="B2357" s="34"/>
      <c r="C2357" s="34"/>
      <c r="D2357" s="34"/>
      <c r="E2357" s="34"/>
      <c r="F2357" s="34"/>
      <c r="G2357" s="34"/>
      <c r="H2357" s="17">
        <f>E2359+E2360+E2361+E2362+E2363</f>
        <v>217.60666279633764</v>
      </c>
      <c r="I2357" s="7"/>
      <c r="N2357" s="7"/>
      <c r="O2357" s="7"/>
      <c r="P2357" s="7"/>
      <c r="Q2357" s="7"/>
      <c r="R2357" s="7"/>
      <c r="S2357" s="7"/>
      <c r="T2357" s="7"/>
    </row>
    <row r="2358" spans="1:20" s="8" customFormat="1" ht="15" hidden="1" outlineLevel="1">
      <c r="A2358" s="34" t="s">
        <v>20</v>
      </c>
      <c r="B2358" s="34"/>
      <c r="C2358" s="14"/>
      <c r="D2358" s="14"/>
      <c r="E2358" s="14"/>
      <c r="F2358" s="14"/>
      <c r="G2358" s="14"/>
      <c r="H2358" s="19"/>
      <c r="I2358" s="7"/>
      <c r="N2358" s="7"/>
      <c r="O2358" s="7"/>
      <c r="P2358" s="7"/>
      <c r="Q2358" s="7"/>
      <c r="R2358" s="7"/>
      <c r="S2358" s="7"/>
      <c r="T2358" s="7"/>
    </row>
    <row r="2359" spans="1:20" s="8" customFormat="1" ht="15" hidden="1" outlineLevel="1">
      <c r="A2359" s="30" t="s">
        <v>21</v>
      </c>
      <c r="B2359" s="30"/>
      <c r="C2359" s="30"/>
      <c r="D2359" s="30"/>
      <c r="E2359" s="17">
        <v>12.805699796337606</v>
      </c>
      <c r="F2359" s="7"/>
      <c r="I2359" s="7"/>
      <c r="N2359" s="7"/>
      <c r="O2359" s="7"/>
      <c r="P2359" s="7"/>
      <c r="Q2359" s="7"/>
      <c r="R2359" s="7"/>
      <c r="S2359" s="7"/>
      <c r="T2359" s="7"/>
    </row>
    <row r="2360" spans="1:20" s="8" customFormat="1" ht="15" hidden="1" outlineLevel="1">
      <c r="A2360" s="30" t="s">
        <v>22</v>
      </c>
      <c r="B2360" s="30"/>
      <c r="C2360" s="30"/>
      <c r="D2360" s="30"/>
      <c r="E2360" s="21">
        <v>164.35557649999998</v>
      </c>
      <c r="F2360" s="7"/>
      <c r="I2360" s="7"/>
      <c r="N2360" s="7"/>
      <c r="O2360" s="7"/>
      <c r="P2360" s="7"/>
      <c r="Q2360" s="7"/>
      <c r="R2360" s="7"/>
      <c r="S2360" s="7"/>
      <c r="T2360" s="7"/>
    </row>
    <row r="2361" spans="1:20" s="8" customFormat="1" ht="15" hidden="1" outlineLevel="1">
      <c r="A2361" s="30" t="s">
        <v>23</v>
      </c>
      <c r="B2361" s="30"/>
      <c r="C2361" s="30"/>
      <c r="D2361" s="30"/>
      <c r="E2361" s="21">
        <v>40.445386500000076</v>
      </c>
      <c r="F2361" s="7"/>
      <c r="I2361" s="7"/>
      <c r="N2361" s="7"/>
      <c r="O2361" s="7"/>
      <c r="P2361" s="7"/>
      <c r="Q2361" s="7"/>
      <c r="R2361" s="7"/>
      <c r="S2361" s="7"/>
      <c r="T2361" s="7"/>
    </row>
    <row r="2362" spans="1:20" s="8" customFormat="1" ht="15" hidden="1" outlineLevel="1">
      <c r="A2362" s="30" t="s">
        <v>24</v>
      </c>
      <c r="B2362" s="30"/>
      <c r="C2362" s="30"/>
      <c r="D2362" s="30"/>
      <c r="E2362" s="22">
        <v>0</v>
      </c>
      <c r="F2362" s="7"/>
      <c r="I2362" s="7"/>
      <c r="N2362" s="7"/>
      <c r="O2362" s="7"/>
      <c r="P2362" s="7"/>
      <c r="Q2362" s="7"/>
      <c r="R2362" s="7"/>
      <c r="S2362" s="7"/>
      <c r="T2362" s="7"/>
    </row>
    <row r="2363" spans="1:20" s="8" customFormat="1" ht="15" hidden="1" outlineLevel="1">
      <c r="A2363" s="30" t="s">
        <v>25</v>
      </c>
      <c r="B2363" s="30"/>
      <c r="C2363" s="30"/>
      <c r="D2363" s="30"/>
      <c r="E2363" s="22">
        <v>0</v>
      </c>
      <c r="F2363" s="7"/>
      <c r="I2363" s="7"/>
      <c r="N2363" s="7"/>
      <c r="O2363" s="7"/>
      <c r="P2363" s="7"/>
      <c r="Q2363" s="7"/>
      <c r="R2363" s="7"/>
      <c r="S2363" s="7"/>
      <c r="T2363" s="7"/>
    </row>
    <row r="2364" spans="1:20" s="8" customFormat="1" ht="15" hidden="1" outlineLevel="1">
      <c r="A2364" s="31" t="s">
        <v>26</v>
      </c>
      <c r="B2364" s="31"/>
      <c r="C2364" s="31"/>
      <c r="D2364" s="31"/>
      <c r="E2364" s="31"/>
      <c r="F2364" s="31"/>
      <c r="G2364" s="31"/>
      <c r="H2364" s="17">
        <v>282.2311</v>
      </c>
      <c r="I2364" s="7"/>
      <c r="N2364" s="7"/>
      <c r="O2364" s="7"/>
      <c r="P2364" s="7"/>
      <c r="Q2364" s="7"/>
      <c r="R2364" s="7"/>
      <c r="S2364" s="7"/>
      <c r="T2364" s="7"/>
    </row>
    <row r="2365" spans="1:20" s="8" customFormat="1" ht="15" hidden="1" outlineLevel="1">
      <c r="A2365" s="31" t="s">
        <v>27</v>
      </c>
      <c r="B2365" s="31"/>
      <c r="C2365" s="31"/>
      <c r="D2365" s="31"/>
      <c r="E2365" s="31"/>
      <c r="F2365" s="31"/>
      <c r="G2365" s="31"/>
      <c r="H2365" s="21">
        <f>D2367+D2371</f>
        <v>6002.676999999997</v>
      </c>
      <c r="I2365" s="7"/>
      <c r="N2365" s="7"/>
      <c r="O2365" s="7"/>
      <c r="P2365" s="7"/>
      <c r="Q2365" s="7"/>
      <c r="R2365" s="7"/>
      <c r="S2365" s="7"/>
      <c r="T2365" s="7"/>
    </row>
    <row r="2366" spans="1:20" s="8" customFormat="1" ht="15" hidden="1" outlineLevel="1">
      <c r="A2366" s="31" t="s">
        <v>20</v>
      </c>
      <c r="B2366" s="31"/>
      <c r="C2366" s="14"/>
      <c r="D2366" s="14"/>
      <c r="E2366" s="14"/>
      <c r="F2366" s="14"/>
      <c r="G2366" s="14"/>
      <c r="H2366" s="23"/>
      <c r="I2366" s="7"/>
      <c r="N2366" s="7"/>
      <c r="O2366" s="7"/>
      <c r="P2366" s="7"/>
      <c r="Q2366" s="7"/>
      <c r="R2366" s="7"/>
      <c r="S2366" s="7"/>
      <c r="T2366" s="7"/>
    </row>
    <row r="2367" spans="1:20" s="8" customFormat="1" ht="15" hidden="1" outlineLevel="1">
      <c r="A2367" s="33" t="s">
        <v>28</v>
      </c>
      <c r="B2367" s="33"/>
      <c r="C2367" s="33"/>
      <c r="D2367" s="17">
        <f>D2368+D2369+D2370</f>
        <v>3.051</v>
      </c>
      <c r="E2367" s="7"/>
      <c r="I2367" s="7"/>
      <c r="N2367" s="7"/>
      <c r="O2367" s="7"/>
      <c r="P2367" s="7"/>
      <c r="Q2367" s="7"/>
      <c r="R2367" s="7"/>
      <c r="S2367" s="7"/>
      <c r="T2367" s="7"/>
    </row>
    <row r="2368" spans="1:20" s="8" customFormat="1" ht="15" hidden="1" outlineLevel="1">
      <c r="A2368" s="32" t="s">
        <v>29</v>
      </c>
      <c r="B2368" s="32"/>
      <c r="C2368" s="32"/>
      <c r="D2368" s="17">
        <v>0.893</v>
      </c>
      <c r="E2368" s="7"/>
      <c r="I2368" s="7"/>
      <c r="N2368" s="7"/>
      <c r="O2368" s="7"/>
      <c r="P2368" s="7"/>
      <c r="Q2368" s="7"/>
      <c r="R2368" s="7"/>
      <c r="S2368" s="7"/>
      <c r="T2368" s="7"/>
    </row>
    <row r="2369" spans="1:20" s="8" customFormat="1" ht="15" hidden="1" outlineLevel="1">
      <c r="A2369" s="32" t="s">
        <v>30</v>
      </c>
      <c r="B2369" s="32"/>
      <c r="C2369" s="32"/>
      <c r="D2369" s="17">
        <v>1.3</v>
      </c>
      <c r="E2369" s="7"/>
      <c r="I2369" s="7"/>
      <c r="N2369" s="7"/>
      <c r="O2369" s="7"/>
      <c r="P2369" s="7"/>
      <c r="Q2369" s="7"/>
      <c r="R2369" s="7"/>
      <c r="S2369" s="7"/>
      <c r="T2369" s="7"/>
    </row>
    <row r="2370" spans="1:8" ht="15" hidden="1" outlineLevel="1">
      <c r="A2370" s="32" t="s">
        <v>31</v>
      </c>
      <c r="B2370" s="32"/>
      <c r="C2370" s="32"/>
      <c r="D2370" s="17">
        <v>0.858</v>
      </c>
      <c r="E2370" s="7"/>
      <c r="F2370" s="8"/>
      <c r="G2370" s="8"/>
      <c r="H2370" s="8"/>
    </row>
    <row r="2371" spans="1:8" ht="15" hidden="1" outlineLevel="1">
      <c r="A2371" s="33" t="s">
        <v>32</v>
      </c>
      <c r="B2371" s="33"/>
      <c r="C2371" s="33"/>
      <c r="D2371" s="17">
        <f>D2372+D2373</f>
        <v>5999.625999999997</v>
      </c>
      <c r="E2371" s="7"/>
      <c r="F2371" s="8"/>
      <c r="G2371" s="8"/>
      <c r="H2371" s="8"/>
    </row>
    <row r="2372" spans="1:8" ht="15" hidden="1" outlineLevel="1">
      <c r="A2372" s="32" t="s">
        <v>29</v>
      </c>
      <c r="B2372" s="32"/>
      <c r="C2372" s="32"/>
      <c r="D2372" s="17">
        <v>2430.9640000000004</v>
      </c>
      <c r="E2372" s="7"/>
      <c r="F2372" s="8"/>
      <c r="G2372" s="8"/>
      <c r="H2372" s="8"/>
    </row>
    <row r="2373" spans="1:8" ht="15" hidden="1" outlineLevel="1">
      <c r="A2373" s="32" t="s">
        <v>31</v>
      </c>
      <c r="B2373" s="32"/>
      <c r="C2373" s="32"/>
      <c r="D2373" s="17">
        <v>3568.661999999996</v>
      </c>
      <c r="E2373" s="7"/>
      <c r="F2373" s="8"/>
      <c r="G2373" s="8"/>
      <c r="H2373" s="8"/>
    </row>
    <row r="2374" spans="1:8" ht="15" hidden="1" outlineLevel="1">
      <c r="A2374" s="31" t="s">
        <v>33</v>
      </c>
      <c r="B2374" s="31"/>
      <c r="C2374" s="31"/>
      <c r="D2374" s="31"/>
      <c r="E2374" s="31"/>
      <c r="F2374" s="31"/>
      <c r="G2374" s="31"/>
      <c r="H2374" s="17">
        <v>440652.266</v>
      </c>
    </row>
    <row r="2375" spans="1:8" ht="15" hidden="1" outlineLevel="1">
      <c r="A2375" s="31" t="s">
        <v>55</v>
      </c>
      <c r="B2375" s="31"/>
      <c r="C2375" s="31"/>
      <c r="D2375" s="31"/>
      <c r="E2375" s="31"/>
      <c r="F2375" s="31"/>
      <c r="G2375" s="31"/>
      <c r="H2375" s="17">
        <v>6084.015</v>
      </c>
    </row>
    <row r="2376" spans="1:8" ht="15" hidden="1" outlineLevel="1">
      <c r="A2376" s="31" t="s">
        <v>36</v>
      </c>
      <c r="B2376" s="31"/>
      <c r="C2376" s="31"/>
      <c r="D2376" s="31"/>
      <c r="E2376" s="31"/>
      <c r="F2376" s="31"/>
      <c r="G2376" s="31"/>
      <c r="H2376" s="17">
        <f>E2378+E2379+E2380+E2381+E2382</f>
        <v>131274.11299999995</v>
      </c>
    </row>
    <row r="2377" spans="1:8" ht="15" hidden="1" outlineLevel="1">
      <c r="A2377" s="31" t="s">
        <v>20</v>
      </c>
      <c r="B2377" s="31"/>
      <c r="C2377" s="14"/>
      <c r="D2377" s="14"/>
      <c r="E2377" s="14"/>
      <c r="F2377" s="14"/>
      <c r="G2377" s="14"/>
      <c r="H2377" s="23"/>
    </row>
    <row r="2378" spans="1:8" ht="15" hidden="1" outlineLevel="1">
      <c r="A2378" s="30" t="s">
        <v>37</v>
      </c>
      <c r="B2378" s="30"/>
      <c r="C2378" s="30"/>
      <c r="D2378" s="30"/>
      <c r="E2378" s="17">
        <v>6002.676999999997</v>
      </c>
      <c r="G2378" s="8"/>
      <c r="H2378" s="8"/>
    </row>
    <row r="2379" spans="1:8" ht="15" hidden="1" outlineLevel="1">
      <c r="A2379" s="30" t="s">
        <v>38</v>
      </c>
      <c r="B2379" s="30"/>
      <c r="C2379" s="30"/>
      <c r="D2379" s="30"/>
      <c r="E2379" s="21">
        <v>97974.66099999992</v>
      </c>
      <c r="G2379" s="8"/>
      <c r="H2379" s="8"/>
    </row>
    <row r="2380" spans="1:8" ht="15" hidden="1" outlineLevel="1">
      <c r="A2380" s="30" t="s">
        <v>39</v>
      </c>
      <c r="B2380" s="30"/>
      <c r="C2380" s="30"/>
      <c r="D2380" s="30"/>
      <c r="E2380" s="21">
        <v>27296.77500000003</v>
      </c>
      <c r="G2380" s="8"/>
      <c r="H2380" s="8"/>
    </row>
    <row r="2381" spans="1:8" ht="15" hidden="1" outlineLevel="1">
      <c r="A2381" s="30" t="s">
        <v>40</v>
      </c>
      <c r="B2381" s="30"/>
      <c r="C2381" s="30"/>
      <c r="D2381" s="30"/>
      <c r="E2381" s="22">
        <v>0</v>
      </c>
      <c r="G2381" s="8"/>
      <c r="H2381" s="8"/>
    </row>
    <row r="2382" spans="1:8" ht="15" hidden="1" outlineLevel="1">
      <c r="A2382" s="30" t="s">
        <v>41</v>
      </c>
      <c r="B2382" s="30"/>
      <c r="C2382" s="30"/>
      <c r="D2382" s="30"/>
      <c r="E2382" s="22">
        <v>0</v>
      </c>
      <c r="G2382" s="8"/>
      <c r="H2382" s="8"/>
    </row>
    <row r="2383" spans="1:8" ht="15" hidden="1" outlineLevel="1">
      <c r="A2383" s="31" t="s">
        <v>42</v>
      </c>
      <c r="B2383" s="31"/>
      <c r="C2383" s="31"/>
      <c r="D2383" s="31"/>
      <c r="E2383" s="31"/>
      <c r="F2383" s="31"/>
      <c r="G2383" s="31"/>
      <c r="H2383" s="17">
        <v>158754.9</v>
      </c>
    </row>
    <row r="2384" spans="1:8" ht="15" hidden="1" outlineLevel="1">
      <c r="A2384" s="31" t="s">
        <v>43</v>
      </c>
      <c r="B2384" s="31"/>
      <c r="C2384" s="31"/>
      <c r="D2384" s="31"/>
      <c r="E2384" s="31"/>
      <c r="F2384" s="31"/>
      <c r="G2384" s="31"/>
      <c r="H2384" s="12">
        <v>0</v>
      </c>
    </row>
    <row r="2385" ht="15" hidden="1" outlineLevel="1"/>
    <row r="2386" spans="1:20" s="8" customFormat="1" ht="15" hidden="1" outlineLevel="1">
      <c r="A2386" s="36" t="s">
        <v>117</v>
      </c>
      <c r="B2386" s="36"/>
      <c r="C2386" s="36"/>
      <c r="D2386" s="36"/>
      <c r="E2386" s="36"/>
      <c r="F2386" s="36"/>
      <c r="G2386" s="36"/>
      <c r="H2386" s="36"/>
      <c r="I2386" s="7"/>
      <c r="N2386" s="7"/>
      <c r="O2386" s="7"/>
      <c r="P2386" s="7"/>
      <c r="Q2386" s="7"/>
      <c r="R2386" s="7"/>
      <c r="S2386" s="7"/>
      <c r="T2386" s="7"/>
    </row>
    <row r="2387" spans="1:20" s="8" customFormat="1" ht="15" hidden="1" outlineLevel="1">
      <c r="A2387" s="35" t="s">
        <v>11</v>
      </c>
      <c r="B2387" s="35"/>
      <c r="C2387" s="35"/>
      <c r="D2387" s="35"/>
      <c r="E2387" s="35"/>
      <c r="F2387" s="35"/>
      <c r="G2387" s="35"/>
      <c r="H2387" s="12">
        <f>ROUND(H2390+H2391*H2392+H2422,2)</f>
        <v>2585.34</v>
      </c>
      <c r="I2387" s="7"/>
      <c r="N2387" s="7"/>
      <c r="O2387" s="7"/>
      <c r="P2387" s="7"/>
      <c r="Q2387" s="7"/>
      <c r="R2387" s="7"/>
      <c r="S2387" s="7"/>
      <c r="T2387" s="7"/>
    </row>
    <row r="2388" spans="1:20" s="8" customFormat="1" ht="15" hidden="1" outlineLevel="1">
      <c r="A2388" s="7"/>
      <c r="B2388" s="7"/>
      <c r="C2388" s="13"/>
      <c r="D2388" s="13"/>
      <c r="E2388" s="13"/>
      <c r="F2388" s="7"/>
      <c r="G2388" s="4"/>
      <c r="H2388" s="7"/>
      <c r="I2388" s="7"/>
      <c r="N2388" s="7"/>
      <c r="O2388" s="7"/>
      <c r="P2388" s="7"/>
      <c r="Q2388" s="7"/>
      <c r="R2388" s="7"/>
      <c r="S2388" s="7"/>
      <c r="T2388" s="7"/>
    </row>
    <row r="2389" spans="1:20" s="8" customFormat="1" ht="15" hidden="1" outlineLevel="1">
      <c r="A2389" s="35" t="s">
        <v>12</v>
      </c>
      <c r="B2389" s="35"/>
      <c r="C2389" s="35"/>
      <c r="D2389" s="35"/>
      <c r="E2389" s="35"/>
      <c r="F2389" s="35"/>
      <c r="G2389" s="35"/>
      <c r="H2389" s="35"/>
      <c r="I2389" s="7"/>
      <c r="N2389" s="7"/>
      <c r="O2389" s="7"/>
      <c r="P2389" s="7"/>
      <c r="Q2389" s="7"/>
      <c r="R2389" s="7"/>
      <c r="S2389" s="7"/>
      <c r="T2389" s="7"/>
    </row>
    <row r="2390" spans="1:20" s="8" customFormat="1" ht="15" hidden="1" outlineLevel="1">
      <c r="A2390" s="34" t="s">
        <v>13</v>
      </c>
      <c r="B2390" s="34"/>
      <c r="C2390" s="34"/>
      <c r="D2390" s="34"/>
      <c r="E2390" s="34"/>
      <c r="F2390" s="34"/>
      <c r="G2390" s="34"/>
      <c r="H2390" s="12">
        <v>1283.22</v>
      </c>
      <c r="I2390" s="7"/>
      <c r="N2390" s="7"/>
      <c r="O2390" s="7"/>
      <c r="P2390" s="7"/>
      <c r="Q2390" s="7"/>
      <c r="R2390" s="7"/>
      <c r="S2390" s="7"/>
      <c r="T2390" s="7"/>
    </row>
    <row r="2391" spans="1:20" s="8" customFormat="1" ht="15" hidden="1" outlineLevel="1">
      <c r="A2391" s="34" t="s">
        <v>14</v>
      </c>
      <c r="B2391" s="34"/>
      <c r="C2391" s="34"/>
      <c r="D2391" s="34"/>
      <c r="E2391" s="34"/>
      <c r="F2391" s="34"/>
      <c r="G2391" s="34"/>
      <c r="H2391" s="12">
        <v>893921.62</v>
      </c>
      <c r="I2391" s="7"/>
      <c r="N2391" s="7"/>
      <c r="O2391" s="7"/>
      <c r="P2391" s="7"/>
      <c r="Q2391" s="7"/>
      <c r="R2391" s="7"/>
      <c r="S2391" s="7"/>
      <c r="T2391" s="7"/>
    </row>
    <row r="2392" spans="1:20" s="8" customFormat="1" ht="15" hidden="1" outlineLevel="1">
      <c r="A2392" s="34" t="s">
        <v>15</v>
      </c>
      <c r="B2392" s="34"/>
      <c r="C2392" s="34"/>
      <c r="D2392" s="34"/>
      <c r="E2392" s="34"/>
      <c r="F2392" s="34"/>
      <c r="G2392" s="34"/>
      <c r="H2392" s="15">
        <f>(H2393+H2394-(H2395+H2402))/(H2412+H2413-(H2414+H2421))</f>
        <v>0.0014566329478947842</v>
      </c>
      <c r="I2392" s="7"/>
      <c r="K2392" s="20"/>
      <c r="L2392" s="20"/>
      <c r="N2392" s="7"/>
      <c r="O2392" s="7"/>
      <c r="P2392" s="7"/>
      <c r="Q2392" s="7"/>
      <c r="R2392" s="7"/>
      <c r="S2392" s="7"/>
      <c r="T2392" s="7"/>
    </row>
    <row r="2393" spans="1:20" s="8" customFormat="1" ht="15" hidden="1" outlineLevel="1">
      <c r="A2393" s="34" t="s">
        <v>16</v>
      </c>
      <c r="B2393" s="34"/>
      <c r="C2393" s="34"/>
      <c r="D2393" s="34"/>
      <c r="E2393" s="34"/>
      <c r="F2393" s="34"/>
      <c r="G2393" s="34"/>
      <c r="H2393" s="17">
        <v>774.431</v>
      </c>
      <c r="I2393" s="7"/>
      <c r="K2393" s="20"/>
      <c r="L2393" s="20"/>
      <c r="N2393" s="7"/>
      <c r="O2393" s="7"/>
      <c r="P2393" s="7"/>
      <c r="Q2393" s="7"/>
      <c r="R2393" s="7"/>
      <c r="S2393" s="7"/>
      <c r="T2393" s="7"/>
    </row>
    <row r="2394" spans="1:20" s="8" customFormat="1" ht="15" hidden="1" outlineLevel="1">
      <c r="A2394" s="34" t="s">
        <v>17</v>
      </c>
      <c r="B2394" s="34"/>
      <c r="C2394" s="34"/>
      <c r="D2394" s="34"/>
      <c r="E2394" s="34"/>
      <c r="F2394" s="34"/>
      <c r="G2394" s="34"/>
      <c r="H2394" s="17">
        <v>34.013999999999996</v>
      </c>
      <c r="I2394" s="7"/>
      <c r="N2394" s="7"/>
      <c r="O2394" s="7"/>
      <c r="P2394" s="7"/>
      <c r="Q2394" s="7"/>
      <c r="R2394" s="7"/>
      <c r="S2394" s="7"/>
      <c r="T2394" s="7"/>
    </row>
    <row r="2395" spans="1:20" s="8" customFormat="1" ht="15" hidden="1" outlineLevel="1">
      <c r="A2395" s="34" t="s">
        <v>18</v>
      </c>
      <c r="B2395" s="34"/>
      <c r="C2395" s="34"/>
      <c r="D2395" s="34"/>
      <c r="E2395" s="34"/>
      <c r="F2395" s="34"/>
      <c r="G2395" s="34"/>
      <c r="H2395" s="17">
        <f>E2397+E2398+E2399+E2400+E2401</f>
        <v>235.36828637761963</v>
      </c>
      <c r="I2395" s="7"/>
      <c r="N2395" s="7"/>
      <c r="O2395" s="7"/>
      <c r="P2395" s="7"/>
      <c r="Q2395" s="7"/>
      <c r="R2395" s="7"/>
      <c r="S2395" s="7"/>
      <c r="T2395" s="7"/>
    </row>
    <row r="2396" spans="1:20" s="8" customFormat="1" ht="15" hidden="1" outlineLevel="1">
      <c r="A2396" s="34" t="s">
        <v>20</v>
      </c>
      <c r="B2396" s="34"/>
      <c r="C2396" s="14"/>
      <c r="D2396" s="14"/>
      <c r="E2396" s="14"/>
      <c r="F2396" s="14"/>
      <c r="G2396" s="14"/>
      <c r="H2396" s="19"/>
      <c r="I2396" s="7"/>
      <c r="N2396" s="7"/>
      <c r="O2396" s="7"/>
      <c r="P2396" s="7"/>
      <c r="Q2396" s="7"/>
      <c r="R2396" s="7"/>
      <c r="S2396" s="7"/>
      <c r="T2396" s="7"/>
    </row>
    <row r="2397" spans="1:20" s="8" customFormat="1" ht="15" hidden="1" outlineLevel="1">
      <c r="A2397" s="30" t="s">
        <v>21</v>
      </c>
      <c r="B2397" s="30"/>
      <c r="C2397" s="30"/>
      <c r="D2397" s="30"/>
      <c r="E2397" s="17">
        <v>14.13996937761959</v>
      </c>
      <c r="F2397" s="7"/>
      <c r="I2397" s="7"/>
      <c r="N2397" s="7"/>
      <c r="O2397" s="7"/>
      <c r="P2397" s="7"/>
      <c r="Q2397" s="7"/>
      <c r="R2397" s="7"/>
      <c r="S2397" s="7"/>
      <c r="T2397" s="7"/>
    </row>
    <row r="2398" spans="1:20" s="8" customFormat="1" ht="15" hidden="1" outlineLevel="1">
      <c r="A2398" s="30" t="s">
        <v>22</v>
      </c>
      <c r="B2398" s="30"/>
      <c r="C2398" s="30"/>
      <c r="D2398" s="30"/>
      <c r="E2398" s="21">
        <v>178.36915940000011</v>
      </c>
      <c r="F2398" s="7"/>
      <c r="I2398" s="7"/>
      <c r="N2398" s="7"/>
      <c r="O2398" s="7"/>
      <c r="P2398" s="7"/>
      <c r="Q2398" s="7"/>
      <c r="R2398" s="7"/>
      <c r="S2398" s="7"/>
      <c r="T2398" s="7"/>
    </row>
    <row r="2399" spans="1:20" s="8" customFormat="1" ht="15" hidden="1" outlineLevel="1">
      <c r="A2399" s="30" t="s">
        <v>23</v>
      </c>
      <c r="B2399" s="30"/>
      <c r="C2399" s="30"/>
      <c r="D2399" s="30"/>
      <c r="E2399" s="21">
        <v>42.859157599999925</v>
      </c>
      <c r="F2399" s="7"/>
      <c r="I2399" s="7"/>
      <c r="N2399" s="7"/>
      <c r="O2399" s="7"/>
      <c r="P2399" s="7"/>
      <c r="Q2399" s="7"/>
      <c r="R2399" s="7"/>
      <c r="S2399" s="7"/>
      <c r="T2399" s="7"/>
    </row>
    <row r="2400" spans="1:20" s="8" customFormat="1" ht="15" hidden="1" outlineLevel="1">
      <c r="A2400" s="30" t="s">
        <v>24</v>
      </c>
      <c r="B2400" s="30"/>
      <c r="C2400" s="30"/>
      <c r="D2400" s="30"/>
      <c r="E2400" s="22">
        <v>0</v>
      </c>
      <c r="F2400" s="7"/>
      <c r="I2400" s="7"/>
      <c r="N2400" s="7"/>
      <c r="O2400" s="7"/>
      <c r="P2400" s="7"/>
      <c r="Q2400" s="7"/>
      <c r="R2400" s="7"/>
      <c r="S2400" s="7"/>
      <c r="T2400" s="7"/>
    </row>
    <row r="2401" spans="1:20" s="8" customFormat="1" ht="15" hidden="1" outlineLevel="1">
      <c r="A2401" s="30" t="s">
        <v>25</v>
      </c>
      <c r="B2401" s="30"/>
      <c r="C2401" s="30"/>
      <c r="D2401" s="30"/>
      <c r="E2401" s="22">
        <v>0</v>
      </c>
      <c r="F2401" s="7"/>
      <c r="I2401" s="7"/>
      <c r="N2401" s="7"/>
      <c r="O2401" s="7"/>
      <c r="P2401" s="7"/>
      <c r="Q2401" s="7"/>
      <c r="R2401" s="7"/>
      <c r="S2401" s="7"/>
      <c r="T2401" s="7"/>
    </row>
    <row r="2402" spans="1:8" ht="15" hidden="1" outlineLevel="1">
      <c r="A2402" s="31" t="s">
        <v>26</v>
      </c>
      <c r="B2402" s="31"/>
      <c r="C2402" s="31"/>
      <c r="D2402" s="31"/>
      <c r="E2402" s="31"/>
      <c r="F2402" s="31"/>
      <c r="G2402" s="31"/>
      <c r="H2402" s="17">
        <v>292.7526</v>
      </c>
    </row>
    <row r="2403" spans="1:8" ht="15" hidden="1" outlineLevel="1">
      <c r="A2403" s="31" t="s">
        <v>27</v>
      </c>
      <c r="B2403" s="31"/>
      <c r="C2403" s="31"/>
      <c r="D2403" s="31"/>
      <c r="E2403" s="31"/>
      <c r="F2403" s="31"/>
      <c r="G2403" s="31"/>
      <c r="H2403" s="21">
        <f>D2405+D2409</f>
        <v>6483.492999999998</v>
      </c>
    </row>
    <row r="2404" spans="1:8" ht="15" hidden="1" outlineLevel="1">
      <c r="A2404" s="31" t="s">
        <v>20</v>
      </c>
      <c r="B2404" s="31"/>
      <c r="C2404" s="14"/>
      <c r="D2404" s="14"/>
      <c r="E2404" s="14"/>
      <c r="F2404" s="14"/>
      <c r="G2404" s="14"/>
      <c r="H2404" s="23"/>
    </row>
    <row r="2405" spans="1:8" ht="15" hidden="1" outlineLevel="1">
      <c r="A2405" s="33" t="s">
        <v>28</v>
      </c>
      <c r="B2405" s="33"/>
      <c r="C2405" s="33"/>
      <c r="D2405" s="17">
        <f>D2406+D2407+D2408</f>
        <v>3.229</v>
      </c>
      <c r="E2405" s="7"/>
      <c r="F2405" s="8"/>
      <c r="G2405" s="8"/>
      <c r="H2405" s="8"/>
    </row>
    <row r="2406" spans="1:8" ht="15" hidden="1" outlineLevel="1">
      <c r="A2406" s="32" t="s">
        <v>29</v>
      </c>
      <c r="B2406" s="32"/>
      <c r="C2406" s="32"/>
      <c r="D2406" s="17">
        <v>0.877</v>
      </c>
      <c r="E2406" s="7"/>
      <c r="F2406" s="8"/>
      <c r="G2406" s="8"/>
      <c r="H2406" s="8"/>
    </row>
    <row r="2407" spans="1:8" ht="15" hidden="1" outlineLevel="1">
      <c r="A2407" s="32" t="s">
        <v>30</v>
      </c>
      <c r="B2407" s="32"/>
      <c r="C2407" s="32"/>
      <c r="D2407" s="17">
        <v>1.455</v>
      </c>
      <c r="E2407" s="7"/>
      <c r="F2407" s="8"/>
      <c r="G2407" s="8"/>
      <c r="H2407" s="8"/>
    </row>
    <row r="2408" spans="1:8" ht="15" hidden="1" outlineLevel="1">
      <c r="A2408" s="32" t="s">
        <v>31</v>
      </c>
      <c r="B2408" s="32"/>
      <c r="C2408" s="32"/>
      <c r="D2408" s="17">
        <v>0.897</v>
      </c>
      <c r="E2408" s="7"/>
      <c r="F2408" s="8"/>
      <c r="G2408" s="8"/>
      <c r="H2408" s="8"/>
    </row>
    <row r="2409" spans="1:8" ht="15" hidden="1" outlineLevel="1">
      <c r="A2409" s="33" t="s">
        <v>32</v>
      </c>
      <c r="B2409" s="33"/>
      <c r="C2409" s="33"/>
      <c r="D2409" s="17">
        <f>D2410+D2411</f>
        <v>6480.263999999997</v>
      </c>
      <c r="E2409" s="7"/>
      <c r="F2409" s="8"/>
      <c r="G2409" s="8"/>
      <c r="H2409" s="8"/>
    </row>
    <row r="2410" spans="1:8" ht="15" hidden="1" outlineLevel="1">
      <c r="A2410" s="32" t="s">
        <v>29</v>
      </c>
      <c r="B2410" s="32"/>
      <c r="C2410" s="32"/>
      <c r="D2410" s="17">
        <v>2558.6249999999995</v>
      </c>
      <c r="E2410" s="7"/>
      <c r="F2410" s="8"/>
      <c r="G2410" s="8"/>
      <c r="H2410" s="8"/>
    </row>
    <row r="2411" spans="1:8" ht="15" hidden="1" outlineLevel="1">
      <c r="A2411" s="32" t="s">
        <v>31</v>
      </c>
      <c r="B2411" s="32"/>
      <c r="C2411" s="32"/>
      <c r="D2411" s="17">
        <v>3921.6389999999974</v>
      </c>
      <c r="E2411" s="7"/>
      <c r="F2411" s="8"/>
      <c r="G2411" s="8"/>
      <c r="H2411" s="8"/>
    </row>
    <row r="2412" spans="1:8" ht="15" hidden="1" outlineLevel="1">
      <c r="A2412" s="31" t="s">
        <v>33</v>
      </c>
      <c r="B2412" s="31"/>
      <c r="C2412" s="31"/>
      <c r="D2412" s="31"/>
      <c r="E2412" s="31"/>
      <c r="F2412" s="31"/>
      <c r="G2412" s="31"/>
      <c r="H2412" s="17">
        <v>479203.025</v>
      </c>
    </row>
    <row r="2413" spans="1:8" ht="15" hidden="1" outlineLevel="1">
      <c r="A2413" s="31" t="s">
        <v>55</v>
      </c>
      <c r="B2413" s="31"/>
      <c r="C2413" s="31"/>
      <c r="D2413" s="31"/>
      <c r="E2413" s="31"/>
      <c r="F2413" s="31"/>
      <c r="G2413" s="31"/>
      <c r="H2413" s="17">
        <v>25380.809</v>
      </c>
    </row>
    <row r="2414" spans="1:8" ht="15" hidden="1" outlineLevel="1">
      <c r="A2414" s="31" t="s">
        <v>36</v>
      </c>
      <c r="B2414" s="31"/>
      <c r="C2414" s="31"/>
      <c r="D2414" s="31"/>
      <c r="E2414" s="31"/>
      <c r="F2414" s="31"/>
      <c r="G2414" s="31"/>
      <c r="H2414" s="17">
        <f>E2416+E2417+E2418+E2419+E2420</f>
        <v>147463.79600000003</v>
      </c>
    </row>
    <row r="2415" spans="1:8" ht="15" hidden="1" outlineLevel="1">
      <c r="A2415" s="31" t="s">
        <v>20</v>
      </c>
      <c r="B2415" s="31"/>
      <c r="C2415" s="14"/>
      <c r="D2415" s="14"/>
      <c r="E2415" s="14"/>
      <c r="F2415" s="14"/>
      <c r="G2415" s="14"/>
      <c r="H2415" s="23"/>
    </row>
    <row r="2416" spans="1:8" ht="15" hidden="1" outlineLevel="1">
      <c r="A2416" s="30" t="s">
        <v>37</v>
      </c>
      <c r="B2416" s="30"/>
      <c r="C2416" s="30"/>
      <c r="D2416" s="30"/>
      <c r="E2416" s="17">
        <v>6483.492999999998</v>
      </c>
      <c r="G2416" s="8"/>
      <c r="H2416" s="8"/>
    </row>
    <row r="2417" spans="1:8" ht="15" hidden="1" outlineLevel="1">
      <c r="A2417" s="30" t="s">
        <v>38</v>
      </c>
      <c r="B2417" s="30"/>
      <c r="C2417" s="30"/>
      <c r="D2417" s="30"/>
      <c r="E2417" s="21">
        <v>110480.86599999998</v>
      </c>
      <c r="G2417" s="8"/>
      <c r="H2417" s="8"/>
    </row>
    <row r="2418" spans="1:20" s="8" customFormat="1" ht="15" hidden="1" outlineLevel="1">
      <c r="A2418" s="30" t="s">
        <v>39</v>
      </c>
      <c r="B2418" s="30"/>
      <c r="C2418" s="30"/>
      <c r="D2418" s="30"/>
      <c r="E2418" s="21">
        <v>30499.437000000064</v>
      </c>
      <c r="F2418" s="7"/>
      <c r="I2418" s="7"/>
      <c r="N2418" s="7"/>
      <c r="O2418" s="7"/>
      <c r="P2418" s="7"/>
      <c r="Q2418" s="7"/>
      <c r="R2418" s="7"/>
      <c r="S2418" s="7"/>
      <c r="T2418" s="7"/>
    </row>
    <row r="2419" spans="1:20" s="8" customFormat="1" ht="15" hidden="1" outlineLevel="1">
      <c r="A2419" s="30" t="s">
        <v>40</v>
      </c>
      <c r="B2419" s="30"/>
      <c r="C2419" s="30"/>
      <c r="D2419" s="30"/>
      <c r="E2419" s="22">
        <v>0</v>
      </c>
      <c r="F2419" s="7"/>
      <c r="I2419" s="7"/>
      <c r="N2419" s="7"/>
      <c r="O2419" s="7"/>
      <c r="P2419" s="7"/>
      <c r="Q2419" s="7"/>
      <c r="R2419" s="7"/>
      <c r="S2419" s="7"/>
      <c r="T2419" s="7"/>
    </row>
    <row r="2420" spans="1:20" s="8" customFormat="1" ht="15" hidden="1" outlineLevel="1">
      <c r="A2420" s="30" t="s">
        <v>41</v>
      </c>
      <c r="B2420" s="30"/>
      <c r="C2420" s="30"/>
      <c r="D2420" s="30"/>
      <c r="E2420" s="22">
        <v>0</v>
      </c>
      <c r="F2420" s="7"/>
      <c r="I2420" s="7"/>
      <c r="N2420" s="7"/>
      <c r="O2420" s="7"/>
      <c r="P2420" s="7"/>
      <c r="Q2420" s="7"/>
      <c r="R2420" s="7"/>
      <c r="S2420" s="7"/>
      <c r="T2420" s="7"/>
    </row>
    <row r="2421" spans="1:20" s="8" customFormat="1" ht="15" hidden="1" outlineLevel="1">
      <c r="A2421" s="31" t="s">
        <v>42</v>
      </c>
      <c r="B2421" s="31"/>
      <c r="C2421" s="31"/>
      <c r="D2421" s="31"/>
      <c r="E2421" s="31"/>
      <c r="F2421" s="31"/>
      <c r="G2421" s="31"/>
      <c r="H2421" s="17">
        <v>164673.4</v>
      </c>
      <c r="I2421" s="7"/>
      <c r="N2421" s="7"/>
      <c r="O2421" s="7"/>
      <c r="P2421" s="7"/>
      <c r="Q2421" s="7"/>
      <c r="R2421" s="7"/>
      <c r="S2421" s="7"/>
      <c r="T2421" s="7"/>
    </row>
    <row r="2422" spans="1:20" s="8" customFormat="1" ht="15" hidden="1" outlineLevel="1">
      <c r="A2422" s="31" t="s">
        <v>43</v>
      </c>
      <c r="B2422" s="31"/>
      <c r="C2422" s="31"/>
      <c r="D2422" s="31"/>
      <c r="E2422" s="31"/>
      <c r="F2422" s="31"/>
      <c r="G2422" s="31"/>
      <c r="H2422" s="12">
        <v>0</v>
      </c>
      <c r="I2422" s="7"/>
      <c r="N2422" s="7"/>
      <c r="O2422" s="7"/>
      <c r="P2422" s="7"/>
      <c r="Q2422" s="7"/>
      <c r="R2422" s="7"/>
      <c r="S2422" s="7"/>
      <c r="T2422" s="7"/>
    </row>
    <row r="2423" ht="15" hidden="1" outlineLevel="1"/>
    <row r="2424" spans="1:20" s="8" customFormat="1" ht="15" hidden="1" outlineLevel="1">
      <c r="A2424" s="36" t="s">
        <v>118</v>
      </c>
      <c r="B2424" s="36"/>
      <c r="C2424" s="36"/>
      <c r="D2424" s="36"/>
      <c r="E2424" s="36"/>
      <c r="F2424" s="36"/>
      <c r="G2424" s="36"/>
      <c r="H2424" s="36"/>
      <c r="I2424" s="7"/>
      <c r="N2424" s="7"/>
      <c r="O2424" s="7"/>
      <c r="P2424" s="7"/>
      <c r="Q2424" s="7"/>
      <c r="R2424" s="7"/>
      <c r="S2424" s="7"/>
      <c r="T2424" s="7"/>
    </row>
    <row r="2425" spans="1:20" s="8" customFormat="1" ht="15" hidden="1" outlineLevel="1">
      <c r="A2425" s="35" t="s">
        <v>11</v>
      </c>
      <c r="B2425" s="35"/>
      <c r="C2425" s="35"/>
      <c r="D2425" s="35"/>
      <c r="E2425" s="35"/>
      <c r="F2425" s="35"/>
      <c r="G2425" s="35"/>
      <c r="H2425" s="12">
        <f>ROUND(H2428+H2429*H2430+H2460,2)</f>
        <v>2595.49</v>
      </c>
      <c r="I2425" s="7"/>
      <c r="N2425" s="7"/>
      <c r="O2425" s="7"/>
      <c r="P2425" s="7"/>
      <c r="Q2425" s="7"/>
      <c r="R2425" s="7"/>
      <c r="S2425" s="7"/>
      <c r="T2425" s="7"/>
    </row>
    <row r="2426" spans="1:20" s="8" customFormat="1" ht="15" hidden="1" outlineLevel="1">
      <c r="A2426" s="7"/>
      <c r="B2426" s="7"/>
      <c r="C2426" s="13"/>
      <c r="D2426" s="13"/>
      <c r="E2426" s="13"/>
      <c r="F2426" s="7"/>
      <c r="G2426" s="4"/>
      <c r="H2426" s="7"/>
      <c r="I2426" s="7"/>
      <c r="N2426" s="7"/>
      <c r="O2426" s="7"/>
      <c r="P2426" s="7"/>
      <c r="Q2426" s="7"/>
      <c r="R2426" s="7"/>
      <c r="S2426" s="7"/>
      <c r="T2426" s="7"/>
    </row>
    <row r="2427" spans="1:20" s="8" customFormat="1" ht="15" hidden="1" outlineLevel="1">
      <c r="A2427" s="35" t="s">
        <v>12</v>
      </c>
      <c r="B2427" s="35"/>
      <c r="C2427" s="35"/>
      <c r="D2427" s="35"/>
      <c r="E2427" s="35"/>
      <c r="F2427" s="35"/>
      <c r="G2427" s="35"/>
      <c r="H2427" s="35"/>
      <c r="I2427" s="7"/>
      <c r="N2427" s="7"/>
      <c r="O2427" s="7"/>
      <c r="P2427" s="7"/>
      <c r="Q2427" s="7"/>
      <c r="R2427" s="7"/>
      <c r="S2427" s="7"/>
      <c r="T2427" s="7"/>
    </row>
    <row r="2428" spans="1:20" s="8" customFormat="1" ht="15" hidden="1" outlineLevel="1">
      <c r="A2428" s="34" t="s">
        <v>13</v>
      </c>
      <c r="B2428" s="34"/>
      <c r="C2428" s="34"/>
      <c r="D2428" s="34"/>
      <c r="E2428" s="34"/>
      <c r="F2428" s="34"/>
      <c r="G2428" s="34"/>
      <c r="H2428" s="12">
        <v>1235.76</v>
      </c>
      <c r="I2428" s="7"/>
      <c r="N2428" s="7"/>
      <c r="O2428" s="7"/>
      <c r="P2428" s="7"/>
      <c r="Q2428" s="7"/>
      <c r="R2428" s="7"/>
      <c r="S2428" s="7"/>
      <c r="T2428" s="7"/>
    </row>
    <row r="2429" spans="1:20" s="8" customFormat="1" ht="15" hidden="1" outlineLevel="1">
      <c r="A2429" s="34" t="s">
        <v>14</v>
      </c>
      <c r="B2429" s="34"/>
      <c r="C2429" s="34"/>
      <c r="D2429" s="34"/>
      <c r="E2429" s="34"/>
      <c r="F2429" s="34"/>
      <c r="G2429" s="34"/>
      <c r="H2429" s="12">
        <v>894080.52</v>
      </c>
      <c r="I2429" s="7"/>
      <c r="N2429" s="7"/>
      <c r="O2429" s="7"/>
      <c r="P2429" s="7"/>
      <c r="Q2429" s="7"/>
      <c r="R2429" s="7"/>
      <c r="S2429" s="7"/>
      <c r="T2429" s="7"/>
    </row>
    <row r="2430" spans="1:20" s="8" customFormat="1" ht="15" hidden="1" outlineLevel="1">
      <c r="A2430" s="34" t="s">
        <v>15</v>
      </c>
      <c r="B2430" s="34"/>
      <c r="C2430" s="34"/>
      <c r="D2430" s="34"/>
      <c r="E2430" s="34"/>
      <c r="F2430" s="34"/>
      <c r="G2430" s="34"/>
      <c r="H2430" s="15">
        <f>(H2431+H2432-(H2433+H2440))/(H2450+H2451-(H2452+H2459))</f>
        <v>0.0015208132218803613</v>
      </c>
      <c r="I2430" s="7"/>
      <c r="K2430" s="20"/>
      <c r="L2430" s="20"/>
      <c r="N2430" s="7"/>
      <c r="O2430" s="7"/>
      <c r="P2430" s="7"/>
      <c r="Q2430" s="7"/>
      <c r="R2430" s="7"/>
      <c r="S2430" s="7"/>
      <c r="T2430" s="7"/>
    </row>
    <row r="2431" spans="1:20" s="8" customFormat="1" ht="15" hidden="1" outlineLevel="1">
      <c r="A2431" s="34" t="s">
        <v>16</v>
      </c>
      <c r="B2431" s="34"/>
      <c r="C2431" s="34"/>
      <c r="D2431" s="34"/>
      <c r="E2431" s="34"/>
      <c r="F2431" s="34"/>
      <c r="G2431" s="34"/>
      <c r="H2431" s="17">
        <v>897.655</v>
      </c>
      <c r="I2431" s="7"/>
      <c r="K2431" s="20"/>
      <c r="L2431" s="20"/>
      <c r="N2431" s="7"/>
      <c r="O2431" s="7"/>
      <c r="P2431" s="7"/>
      <c r="Q2431" s="7"/>
      <c r="R2431" s="7"/>
      <c r="S2431" s="7"/>
      <c r="T2431" s="7"/>
    </row>
    <row r="2432" spans="1:20" s="8" customFormat="1" ht="15" hidden="1" outlineLevel="1">
      <c r="A2432" s="34" t="s">
        <v>17</v>
      </c>
      <c r="B2432" s="34"/>
      <c r="C2432" s="34"/>
      <c r="D2432" s="34"/>
      <c r="E2432" s="34"/>
      <c r="F2432" s="34"/>
      <c r="G2432" s="34"/>
      <c r="H2432" s="17">
        <v>32.112</v>
      </c>
      <c r="I2432" s="7"/>
      <c r="N2432" s="7"/>
      <c r="O2432" s="7"/>
      <c r="P2432" s="7"/>
      <c r="Q2432" s="7"/>
      <c r="R2432" s="7"/>
      <c r="S2432" s="7"/>
      <c r="T2432" s="7"/>
    </row>
    <row r="2433" spans="1:20" s="8" customFormat="1" ht="15" hidden="1" outlineLevel="1">
      <c r="A2433" s="34" t="s">
        <v>18</v>
      </c>
      <c r="B2433" s="34"/>
      <c r="C2433" s="34"/>
      <c r="D2433" s="34"/>
      <c r="E2433" s="34"/>
      <c r="F2433" s="34"/>
      <c r="G2433" s="34"/>
      <c r="H2433" s="17">
        <f>E2435+E2436+E2437+E2438+E2439</f>
        <v>265.20482636455506</v>
      </c>
      <c r="I2433" s="7"/>
      <c r="N2433" s="7"/>
      <c r="O2433" s="7"/>
      <c r="P2433" s="7"/>
      <c r="Q2433" s="7"/>
      <c r="R2433" s="7"/>
      <c r="S2433" s="7"/>
      <c r="T2433" s="7"/>
    </row>
    <row r="2434" spans="1:8" ht="15" hidden="1" outlineLevel="1">
      <c r="A2434" s="34" t="s">
        <v>20</v>
      </c>
      <c r="B2434" s="34"/>
      <c r="C2434" s="14"/>
      <c r="D2434" s="14"/>
      <c r="E2434" s="14"/>
      <c r="F2434" s="14"/>
      <c r="G2434" s="14"/>
      <c r="H2434" s="19"/>
    </row>
    <row r="2435" spans="1:8" ht="15" hidden="1" outlineLevel="1">
      <c r="A2435" s="30" t="s">
        <v>21</v>
      </c>
      <c r="B2435" s="30"/>
      <c r="C2435" s="30"/>
      <c r="D2435" s="30"/>
      <c r="E2435" s="17">
        <v>18.98532506455499</v>
      </c>
      <c r="G2435" s="8"/>
      <c r="H2435" s="8"/>
    </row>
    <row r="2436" spans="1:8" ht="15" hidden="1" outlineLevel="1">
      <c r="A2436" s="30" t="s">
        <v>22</v>
      </c>
      <c r="B2436" s="30"/>
      <c r="C2436" s="30"/>
      <c r="D2436" s="30"/>
      <c r="E2436" s="21">
        <v>201.2480362000001</v>
      </c>
      <c r="G2436" s="8"/>
      <c r="H2436" s="8"/>
    </row>
    <row r="2437" spans="1:8" ht="15" hidden="1" outlineLevel="1">
      <c r="A2437" s="30" t="s">
        <v>23</v>
      </c>
      <c r="B2437" s="30"/>
      <c r="C2437" s="30"/>
      <c r="D2437" s="30"/>
      <c r="E2437" s="21">
        <v>44.97146510000001</v>
      </c>
      <c r="G2437" s="8"/>
      <c r="H2437" s="8"/>
    </row>
    <row r="2438" spans="1:8" ht="15" hidden="1" outlineLevel="1">
      <c r="A2438" s="30" t="s">
        <v>24</v>
      </c>
      <c r="B2438" s="30"/>
      <c r="C2438" s="30"/>
      <c r="D2438" s="30"/>
      <c r="E2438" s="22">
        <v>0</v>
      </c>
      <c r="G2438" s="8"/>
      <c r="H2438" s="8"/>
    </row>
    <row r="2439" spans="1:8" ht="15" hidden="1" outlineLevel="1">
      <c r="A2439" s="30" t="s">
        <v>25</v>
      </c>
      <c r="B2439" s="30"/>
      <c r="C2439" s="30"/>
      <c r="D2439" s="30"/>
      <c r="E2439" s="22">
        <v>0</v>
      </c>
      <c r="G2439" s="8"/>
      <c r="H2439" s="8"/>
    </row>
    <row r="2440" spans="1:8" ht="15" hidden="1" outlineLevel="1">
      <c r="A2440" s="31" t="s">
        <v>26</v>
      </c>
      <c r="B2440" s="31"/>
      <c r="C2440" s="31"/>
      <c r="D2440" s="31"/>
      <c r="E2440" s="31"/>
      <c r="F2440" s="31"/>
      <c r="G2440" s="31"/>
      <c r="H2440" s="17">
        <v>324.5252</v>
      </c>
    </row>
    <row r="2441" spans="1:8" ht="15" hidden="1" outlineLevel="1">
      <c r="A2441" s="31" t="s">
        <v>27</v>
      </c>
      <c r="B2441" s="31"/>
      <c r="C2441" s="31"/>
      <c r="D2441" s="31"/>
      <c r="E2441" s="31"/>
      <c r="F2441" s="31"/>
      <c r="G2441" s="31"/>
      <c r="H2441" s="21">
        <f>D2443+D2447</f>
        <v>7980.098999999999</v>
      </c>
    </row>
    <row r="2442" spans="1:8" ht="15" hidden="1" outlineLevel="1">
      <c r="A2442" s="31" t="s">
        <v>20</v>
      </c>
      <c r="B2442" s="31"/>
      <c r="C2442" s="14"/>
      <c r="D2442" s="14"/>
      <c r="E2442" s="14"/>
      <c r="F2442" s="14"/>
      <c r="G2442" s="14"/>
      <c r="H2442" s="23"/>
    </row>
    <row r="2443" spans="1:8" ht="15" hidden="1" outlineLevel="1">
      <c r="A2443" s="33" t="s">
        <v>28</v>
      </c>
      <c r="B2443" s="33"/>
      <c r="C2443" s="33"/>
      <c r="D2443" s="17">
        <f>D2444+D2445+D2446</f>
        <v>4.45</v>
      </c>
      <c r="E2443" s="7"/>
      <c r="F2443" s="8"/>
      <c r="G2443" s="8"/>
      <c r="H2443" s="8"/>
    </row>
    <row r="2444" spans="1:8" ht="15" hidden="1" outlineLevel="1">
      <c r="A2444" s="32" t="s">
        <v>29</v>
      </c>
      <c r="B2444" s="32"/>
      <c r="C2444" s="32"/>
      <c r="D2444" s="17">
        <v>1.375</v>
      </c>
      <c r="E2444" s="7"/>
      <c r="F2444" s="8"/>
      <c r="G2444" s="8"/>
      <c r="H2444" s="8"/>
    </row>
    <row r="2445" spans="1:8" ht="15" hidden="1" outlineLevel="1">
      <c r="A2445" s="32" t="s">
        <v>30</v>
      </c>
      <c r="B2445" s="32"/>
      <c r="C2445" s="32"/>
      <c r="D2445" s="17">
        <v>1.814</v>
      </c>
      <c r="E2445" s="7"/>
      <c r="F2445" s="8"/>
      <c r="G2445" s="8"/>
      <c r="H2445" s="8"/>
    </row>
    <row r="2446" spans="1:8" ht="15" hidden="1" outlineLevel="1">
      <c r="A2446" s="32" t="s">
        <v>31</v>
      </c>
      <c r="B2446" s="32"/>
      <c r="C2446" s="32"/>
      <c r="D2446" s="17">
        <v>1.261</v>
      </c>
      <c r="E2446" s="7"/>
      <c r="F2446" s="8"/>
      <c r="G2446" s="8"/>
      <c r="H2446" s="8"/>
    </row>
    <row r="2447" spans="1:8" ht="15" hidden="1" outlineLevel="1">
      <c r="A2447" s="33" t="s">
        <v>32</v>
      </c>
      <c r="B2447" s="33"/>
      <c r="C2447" s="33"/>
      <c r="D2447" s="17">
        <f>D2448+D2449</f>
        <v>7975.648999999999</v>
      </c>
      <c r="E2447" s="7"/>
      <c r="F2447" s="8"/>
      <c r="G2447" s="8"/>
      <c r="H2447" s="8"/>
    </row>
    <row r="2448" spans="1:8" ht="15" hidden="1" outlineLevel="1">
      <c r="A2448" s="32" t="s">
        <v>29</v>
      </c>
      <c r="B2448" s="32"/>
      <c r="C2448" s="32"/>
      <c r="D2448" s="17">
        <v>2937.0699999999974</v>
      </c>
      <c r="E2448" s="7"/>
      <c r="F2448" s="8"/>
      <c r="G2448" s="8"/>
      <c r="H2448" s="8"/>
    </row>
    <row r="2449" spans="1:8" ht="15" hidden="1" outlineLevel="1">
      <c r="A2449" s="32" t="s">
        <v>31</v>
      </c>
      <c r="B2449" s="32"/>
      <c r="C2449" s="32"/>
      <c r="D2449" s="17">
        <v>5038.579000000002</v>
      </c>
      <c r="E2449" s="7"/>
      <c r="F2449" s="8"/>
      <c r="G2449" s="8"/>
      <c r="H2449" s="8"/>
    </row>
    <row r="2450" spans="1:20" s="8" customFormat="1" ht="15" hidden="1" outlineLevel="1">
      <c r="A2450" s="31" t="s">
        <v>33</v>
      </c>
      <c r="B2450" s="31"/>
      <c r="C2450" s="31"/>
      <c r="D2450" s="31"/>
      <c r="E2450" s="31"/>
      <c r="F2450" s="31"/>
      <c r="G2450" s="31"/>
      <c r="H2450" s="17">
        <v>540594.13</v>
      </c>
      <c r="I2450" s="7"/>
      <c r="N2450" s="7"/>
      <c r="O2450" s="7"/>
      <c r="P2450" s="7"/>
      <c r="Q2450" s="7"/>
      <c r="R2450" s="7"/>
      <c r="S2450" s="7"/>
      <c r="T2450" s="7"/>
    </row>
    <row r="2451" spans="1:20" s="8" customFormat="1" ht="15" hidden="1" outlineLevel="1">
      <c r="A2451" s="31" t="s">
        <v>55</v>
      </c>
      <c r="B2451" s="31"/>
      <c r="C2451" s="31"/>
      <c r="D2451" s="31"/>
      <c r="E2451" s="31"/>
      <c r="F2451" s="31"/>
      <c r="G2451" s="31"/>
      <c r="H2451" s="17">
        <v>21270.91</v>
      </c>
      <c r="I2451" s="7"/>
      <c r="N2451" s="7"/>
      <c r="O2451" s="7"/>
      <c r="P2451" s="7"/>
      <c r="Q2451" s="7"/>
      <c r="R2451" s="7"/>
      <c r="S2451" s="7"/>
      <c r="T2451" s="7"/>
    </row>
    <row r="2452" spans="1:20" s="8" customFormat="1" ht="15" hidden="1" outlineLevel="1">
      <c r="A2452" s="31" t="s">
        <v>36</v>
      </c>
      <c r="B2452" s="31"/>
      <c r="C2452" s="31"/>
      <c r="D2452" s="31"/>
      <c r="E2452" s="31"/>
      <c r="F2452" s="31"/>
      <c r="G2452" s="31"/>
      <c r="H2452" s="17">
        <f>E2454+E2455+E2456+E2457+E2458</f>
        <v>155730.72799999977</v>
      </c>
      <c r="I2452" s="7"/>
      <c r="N2452" s="7"/>
      <c r="O2452" s="7"/>
      <c r="P2452" s="7"/>
      <c r="Q2452" s="7"/>
      <c r="R2452" s="7"/>
      <c r="S2452" s="7"/>
      <c r="T2452" s="7"/>
    </row>
    <row r="2453" spans="1:20" s="8" customFormat="1" ht="15" hidden="1" outlineLevel="1">
      <c r="A2453" s="31" t="s">
        <v>20</v>
      </c>
      <c r="B2453" s="31"/>
      <c r="C2453" s="14"/>
      <c r="D2453" s="14"/>
      <c r="E2453" s="14"/>
      <c r="F2453" s="14"/>
      <c r="G2453" s="14"/>
      <c r="H2453" s="23"/>
      <c r="I2453" s="7"/>
      <c r="N2453" s="7"/>
      <c r="O2453" s="7"/>
      <c r="P2453" s="7"/>
      <c r="Q2453" s="7"/>
      <c r="R2453" s="7"/>
      <c r="S2453" s="7"/>
      <c r="T2453" s="7"/>
    </row>
    <row r="2454" spans="1:20" s="8" customFormat="1" ht="15" hidden="1" outlineLevel="1">
      <c r="A2454" s="30" t="s">
        <v>37</v>
      </c>
      <c r="B2454" s="30"/>
      <c r="C2454" s="30"/>
      <c r="D2454" s="30"/>
      <c r="E2454" s="17">
        <v>7980.098999999999</v>
      </c>
      <c r="F2454" s="7"/>
      <c r="I2454" s="7"/>
      <c r="N2454" s="7"/>
      <c r="O2454" s="7"/>
      <c r="P2454" s="7"/>
      <c r="Q2454" s="7"/>
      <c r="R2454" s="7"/>
      <c r="S2454" s="7"/>
      <c r="T2454" s="7"/>
    </row>
    <row r="2455" spans="1:20" s="8" customFormat="1" ht="15" hidden="1" outlineLevel="1">
      <c r="A2455" s="30" t="s">
        <v>38</v>
      </c>
      <c r="B2455" s="30"/>
      <c r="C2455" s="30"/>
      <c r="D2455" s="30"/>
      <c r="E2455" s="21">
        <v>116648.1019999998</v>
      </c>
      <c r="F2455" s="7"/>
      <c r="I2455" s="7"/>
      <c r="N2455" s="7"/>
      <c r="O2455" s="7"/>
      <c r="P2455" s="7"/>
      <c r="Q2455" s="7"/>
      <c r="R2455" s="7"/>
      <c r="S2455" s="7"/>
      <c r="T2455" s="7"/>
    </row>
    <row r="2456" spans="1:20" s="8" customFormat="1" ht="15" hidden="1" outlineLevel="1">
      <c r="A2456" s="30" t="s">
        <v>39</v>
      </c>
      <c r="B2456" s="30"/>
      <c r="C2456" s="30"/>
      <c r="D2456" s="30"/>
      <c r="E2456" s="21">
        <v>31102.52699999998</v>
      </c>
      <c r="F2456" s="7"/>
      <c r="I2456" s="7"/>
      <c r="N2456" s="7"/>
      <c r="O2456" s="7"/>
      <c r="P2456" s="7"/>
      <c r="Q2456" s="7"/>
      <c r="R2456" s="7"/>
      <c r="S2456" s="7"/>
      <c r="T2456" s="7"/>
    </row>
    <row r="2457" spans="1:20" s="8" customFormat="1" ht="15" hidden="1" outlineLevel="1">
      <c r="A2457" s="30" t="s">
        <v>40</v>
      </c>
      <c r="B2457" s="30"/>
      <c r="C2457" s="30"/>
      <c r="D2457" s="30"/>
      <c r="E2457" s="22">
        <v>0</v>
      </c>
      <c r="F2457" s="7"/>
      <c r="I2457" s="7"/>
      <c r="N2457" s="7"/>
      <c r="O2457" s="7"/>
      <c r="P2457" s="7"/>
      <c r="Q2457" s="7"/>
      <c r="R2457" s="7"/>
      <c r="S2457" s="7"/>
      <c r="T2457" s="7"/>
    </row>
    <row r="2458" spans="1:20" s="8" customFormat="1" ht="15" hidden="1" outlineLevel="1">
      <c r="A2458" s="30" t="s">
        <v>41</v>
      </c>
      <c r="B2458" s="30"/>
      <c r="C2458" s="30"/>
      <c r="D2458" s="30"/>
      <c r="E2458" s="22">
        <v>0</v>
      </c>
      <c r="F2458" s="7"/>
      <c r="I2458" s="7"/>
      <c r="N2458" s="7"/>
      <c r="O2458" s="7"/>
      <c r="P2458" s="7"/>
      <c r="Q2458" s="7"/>
      <c r="R2458" s="7"/>
      <c r="S2458" s="7"/>
      <c r="T2458" s="7"/>
    </row>
    <row r="2459" spans="1:20" s="8" customFormat="1" ht="15" hidden="1" outlineLevel="1">
      <c r="A2459" s="31" t="s">
        <v>42</v>
      </c>
      <c r="B2459" s="31"/>
      <c r="C2459" s="31"/>
      <c r="D2459" s="31"/>
      <c r="E2459" s="31"/>
      <c r="F2459" s="31"/>
      <c r="G2459" s="31"/>
      <c r="H2459" s="17">
        <v>182545.4</v>
      </c>
      <c r="I2459" s="7"/>
      <c r="N2459" s="7"/>
      <c r="O2459" s="7"/>
      <c r="P2459" s="7"/>
      <c r="Q2459" s="7"/>
      <c r="R2459" s="7"/>
      <c r="S2459" s="7"/>
      <c r="T2459" s="7"/>
    </row>
    <row r="2460" spans="1:20" s="8" customFormat="1" ht="15" hidden="1" outlineLevel="1">
      <c r="A2460" s="31" t="s">
        <v>43</v>
      </c>
      <c r="B2460" s="31"/>
      <c r="C2460" s="31"/>
      <c r="D2460" s="31"/>
      <c r="E2460" s="31"/>
      <c r="F2460" s="31"/>
      <c r="G2460" s="31"/>
      <c r="H2460" s="12">
        <v>0</v>
      </c>
      <c r="I2460" s="7"/>
      <c r="N2460" s="7"/>
      <c r="O2460" s="7"/>
      <c r="P2460" s="7"/>
      <c r="Q2460" s="7"/>
      <c r="R2460" s="7"/>
      <c r="S2460" s="7"/>
      <c r="T2460" s="7"/>
    </row>
    <row r="2461" ht="15" hidden="1" outlineLevel="1"/>
    <row r="2462" spans="1:20" s="8" customFormat="1" ht="15" hidden="1" outlineLevel="1">
      <c r="A2462" s="36" t="s">
        <v>119</v>
      </c>
      <c r="B2462" s="36"/>
      <c r="C2462" s="36"/>
      <c r="D2462" s="36"/>
      <c r="E2462" s="36"/>
      <c r="F2462" s="36"/>
      <c r="G2462" s="36"/>
      <c r="H2462" s="36"/>
      <c r="I2462" s="7"/>
      <c r="N2462" s="7"/>
      <c r="O2462" s="7"/>
      <c r="P2462" s="7"/>
      <c r="Q2462" s="7"/>
      <c r="R2462" s="7"/>
      <c r="S2462" s="7"/>
      <c r="T2462" s="7"/>
    </row>
    <row r="2463" spans="1:20" s="8" customFormat="1" ht="15" hidden="1" outlineLevel="1">
      <c r="A2463" s="35" t="s">
        <v>11</v>
      </c>
      <c r="B2463" s="35"/>
      <c r="C2463" s="35"/>
      <c r="D2463" s="35"/>
      <c r="E2463" s="35"/>
      <c r="F2463" s="35"/>
      <c r="G2463" s="35"/>
      <c r="H2463" s="12">
        <f>ROUND(H2466+H2467*H2468+H2498,2)</f>
        <v>2544.27</v>
      </c>
      <c r="I2463" s="7"/>
      <c r="N2463" s="7"/>
      <c r="O2463" s="7"/>
      <c r="P2463" s="7"/>
      <c r="Q2463" s="7"/>
      <c r="R2463" s="7"/>
      <c r="S2463" s="7"/>
      <c r="T2463" s="7"/>
    </row>
    <row r="2464" spans="1:20" s="8" customFormat="1" ht="15" hidden="1" outlineLevel="1">
      <c r="A2464" s="7"/>
      <c r="B2464" s="7"/>
      <c r="C2464" s="13"/>
      <c r="D2464" s="13"/>
      <c r="E2464" s="13"/>
      <c r="F2464" s="7"/>
      <c r="G2464" s="4"/>
      <c r="H2464" s="7"/>
      <c r="I2464" s="7"/>
      <c r="N2464" s="7"/>
      <c r="O2464" s="7"/>
      <c r="P2464" s="7"/>
      <c r="Q2464" s="7"/>
      <c r="R2464" s="7"/>
      <c r="S2464" s="7"/>
      <c r="T2464" s="7"/>
    </row>
    <row r="2465" spans="1:20" s="8" customFormat="1" ht="15" hidden="1" outlineLevel="1">
      <c r="A2465" s="35" t="s">
        <v>12</v>
      </c>
      <c r="B2465" s="35"/>
      <c r="C2465" s="35"/>
      <c r="D2465" s="35"/>
      <c r="E2465" s="35"/>
      <c r="F2465" s="35"/>
      <c r="G2465" s="35"/>
      <c r="H2465" s="35"/>
      <c r="I2465" s="7"/>
      <c r="N2465" s="7"/>
      <c r="O2465" s="7"/>
      <c r="P2465" s="7"/>
      <c r="Q2465" s="7"/>
      <c r="R2465" s="7"/>
      <c r="S2465" s="7"/>
      <c r="T2465" s="7"/>
    </row>
    <row r="2466" spans="1:20" s="8" customFormat="1" ht="15" hidden="1" outlineLevel="1">
      <c r="A2466" s="34" t="s">
        <v>13</v>
      </c>
      <c r="B2466" s="34"/>
      <c r="C2466" s="34"/>
      <c r="D2466" s="34"/>
      <c r="E2466" s="34"/>
      <c r="F2466" s="34"/>
      <c r="G2466" s="34"/>
      <c r="H2466" s="12">
        <v>1384.38</v>
      </c>
      <c r="I2466" s="7"/>
      <c r="N2466" s="7"/>
      <c r="O2466" s="7"/>
      <c r="P2466" s="7"/>
      <c r="Q2466" s="7"/>
      <c r="R2466" s="7"/>
      <c r="S2466" s="7"/>
      <c r="T2466" s="7"/>
    </row>
    <row r="2467" spans="1:20" s="8" customFormat="1" ht="15" hidden="1" outlineLevel="1">
      <c r="A2467" s="34" t="s">
        <v>14</v>
      </c>
      <c r="B2467" s="34"/>
      <c r="C2467" s="34"/>
      <c r="D2467" s="34"/>
      <c r="E2467" s="34"/>
      <c r="F2467" s="34"/>
      <c r="G2467" s="34"/>
      <c r="H2467" s="12">
        <v>820716.51</v>
      </c>
      <c r="I2467" s="7"/>
      <c r="N2467" s="7"/>
      <c r="O2467" s="7"/>
      <c r="P2467" s="7"/>
      <c r="Q2467" s="7"/>
      <c r="R2467" s="7"/>
      <c r="S2467" s="7"/>
      <c r="T2467" s="7"/>
    </row>
    <row r="2468" spans="1:20" s="8" customFormat="1" ht="15" hidden="1" outlineLevel="1">
      <c r="A2468" s="34" t="s">
        <v>15</v>
      </c>
      <c r="B2468" s="34"/>
      <c r="C2468" s="34"/>
      <c r="D2468" s="34"/>
      <c r="E2468" s="34"/>
      <c r="F2468" s="34"/>
      <c r="G2468" s="34"/>
      <c r="H2468" s="15">
        <f>(H2469+H2470-(H2471+H2478))/(H2488+H2489-(H2490+H2497))</f>
        <v>0.0014132677105997582</v>
      </c>
      <c r="I2468" s="7"/>
      <c r="K2468" s="20"/>
      <c r="L2468" s="20"/>
      <c r="N2468" s="7"/>
      <c r="O2468" s="7"/>
      <c r="P2468" s="7"/>
      <c r="Q2468" s="7"/>
      <c r="R2468" s="7"/>
      <c r="S2468" s="7"/>
      <c r="T2468" s="7"/>
    </row>
    <row r="2469" spans="1:20" s="8" customFormat="1" ht="15" hidden="1" outlineLevel="1">
      <c r="A2469" s="34" t="s">
        <v>16</v>
      </c>
      <c r="B2469" s="34"/>
      <c r="C2469" s="34"/>
      <c r="D2469" s="34"/>
      <c r="E2469" s="34"/>
      <c r="F2469" s="34"/>
      <c r="G2469" s="34"/>
      <c r="H2469" s="17">
        <v>946.758</v>
      </c>
      <c r="I2469" s="7"/>
      <c r="K2469" s="20"/>
      <c r="L2469" s="20"/>
      <c r="N2469" s="7"/>
      <c r="O2469" s="7"/>
      <c r="P2469" s="7"/>
      <c r="Q2469" s="7"/>
      <c r="R2469" s="7"/>
      <c r="S2469" s="7"/>
      <c r="T2469" s="7"/>
    </row>
    <row r="2470" spans="1:20" s="8" customFormat="1" ht="15" hidden="1" outlineLevel="1">
      <c r="A2470" s="34" t="s">
        <v>17</v>
      </c>
      <c r="B2470" s="34"/>
      <c r="C2470" s="34"/>
      <c r="D2470" s="34"/>
      <c r="E2470" s="34"/>
      <c r="F2470" s="34"/>
      <c r="G2470" s="34"/>
      <c r="H2470" s="17">
        <v>36.783</v>
      </c>
      <c r="I2470" s="7"/>
      <c r="N2470" s="7"/>
      <c r="O2470" s="7"/>
      <c r="P2470" s="7"/>
      <c r="Q2470" s="7"/>
      <c r="R2470" s="7"/>
      <c r="S2470" s="7"/>
      <c r="T2470" s="7"/>
    </row>
    <row r="2471" spans="1:20" s="8" customFormat="1" ht="15" hidden="1" outlineLevel="1">
      <c r="A2471" s="34" t="s">
        <v>18</v>
      </c>
      <c r="B2471" s="34"/>
      <c r="C2471" s="34"/>
      <c r="D2471" s="34"/>
      <c r="E2471" s="34"/>
      <c r="F2471" s="34"/>
      <c r="G2471" s="34"/>
      <c r="H2471" s="17">
        <f>E2473+E2474+E2475+E2476+E2477</f>
        <v>280.87600243905797</v>
      </c>
      <c r="I2471" s="7"/>
      <c r="N2471" s="7"/>
      <c r="O2471" s="7"/>
      <c r="P2471" s="7"/>
      <c r="Q2471" s="7"/>
      <c r="R2471" s="7"/>
      <c r="S2471" s="7"/>
      <c r="T2471" s="7"/>
    </row>
    <row r="2472" spans="1:20" s="8" customFormat="1" ht="15" hidden="1" outlineLevel="1">
      <c r="A2472" s="34" t="s">
        <v>20</v>
      </c>
      <c r="B2472" s="34"/>
      <c r="C2472" s="14"/>
      <c r="D2472" s="14"/>
      <c r="E2472" s="14"/>
      <c r="F2472" s="14"/>
      <c r="G2472" s="14"/>
      <c r="H2472" s="19"/>
      <c r="I2472" s="7"/>
      <c r="N2472" s="7"/>
      <c r="O2472" s="7"/>
      <c r="P2472" s="7"/>
      <c r="Q2472" s="7"/>
      <c r="R2472" s="7"/>
      <c r="S2472" s="7"/>
      <c r="T2472" s="7"/>
    </row>
    <row r="2473" spans="1:20" s="8" customFormat="1" ht="15" hidden="1" outlineLevel="1">
      <c r="A2473" s="30" t="s">
        <v>21</v>
      </c>
      <c r="B2473" s="30"/>
      <c r="C2473" s="30"/>
      <c r="D2473" s="30"/>
      <c r="E2473" s="17">
        <v>20.599671739057904</v>
      </c>
      <c r="F2473" s="7"/>
      <c r="I2473" s="7"/>
      <c r="N2473" s="7"/>
      <c r="O2473" s="7"/>
      <c r="P2473" s="7"/>
      <c r="Q2473" s="7"/>
      <c r="R2473" s="7"/>
      <c r="S2473" s="7"/>
      <c r="T2473" s="7"/>
    </row>
    <row r="2474" spans="1:20" s="8" customFormat="1" ht="15" hidden="1" outlineLevel="1">
      <c r="A2474" s="30" t="s">
        <v>22</v>
      </c>
      <c r="B2474" s="30"/>
      <c r="C2474" s="30"/>
      <c r="D2474" s="30"/>
      <c r="E2474" s="21">
        <v>200.47301800000008</v>
      </c>
      <c r="F2474" s="7"/>
      <c r="I2474" s="7"/>
      <c r="N2474" s="7"/>
      <c r="O2474" s="7"/>
      <c r="P2474" s="7"/>
      <c r="Q2474" s="7"/>
      <c r="R2474" s="7"/>
      <c r="S2474" s="7"/>
      <c r="T2474" s="7"/>
    </row>
    <row r="2475" spans="1:20" s="8" customFormat="1" ht="15" hidden="1" outlineLevel="1">
      <c r="A2475" s="30" t="s">
        <v>23</v>
      </c>
      <c r="B2475" s="30"/>
      <c r="C2475" s="30"/>
      <c r="D2475" s="30"/>
      <c r="E2475" s="21">
        <v>59.80331270000002</v>
      </c>
      <c r="F2475" s="7"/>
      <c r="I2475" s="7"/>
      <c r="N2475" s="7"/>
      <c r="O2475" s="7"/>
      <c r="P2475" s="7"/>
      <c r="Q2475" s="7"/>
      <c r="R2475" s="7"/>
      <c r="S2475" s="7"/>
      <c r="T2475" s="7"/>
    </row>
    <row r="2476" spans="1:20" s="8" customFormat="1" ht="15" hidden="1" outlineLevel="1">
      <c r="A2476" s="30" t="s">
        <v>24</v>
      </c>
      <c r="B2476" s="30"/>
      <c r="C2476" s="30"/>
      <c r="D2476" s="30"/>
      <c r="E2476" s="22">
        <v>0</v>
      </c>
      <c r="F2476" s="7"/>
      <c r="I2476" s="7"/>
      <c r="N2476" s="7"/>
      <c r="O2476" s="7"/>
      <c r="P2476" s="7"/>
      <c r="Q2476" s="7"/>
      <c r="R2476" s="7"/>
      <c r="S2476" s="7"/>
      <c r="T2476" s="7"/>
    </row>
    <row r="2477" spans="1:20" s="8" customFormat="1" ht="15" hidden="1" outlineLevel="1">
      <c r="A2477" s="30" t="s">
        <v>25</v>
      </c>
      <c r="B2477" s="30"/>
      <c r="C2477" s="30"/>
      <c r="D2477" s="30"/>
      <c r="E2477" s="22">
        <v>0</v>
      </c>
      <c r="F2477" s="7"/>
      <c r="I2477" s="7"/>
      <c r="N2477" s="7"/>
      <c r="O2477" s="7"/>
      <c r="P2477" s="7"/>
      <c r="Q2477" s="7"/>
      <c r="R2477" s="7"/>
      <c r="S2477" s="7"/>
      <c r="T2477" s="7"/>
    </row>
    <row r="2478" spans="1:20" s="8" customFormat="1" ht="15" hidden="1" outlineLevel="1">
      <c r="A2478" s="31" t="s">
        <v>26</v>
      </c>
      <c r="B2478" s="31"/>
      <c r="C2478" s="31"/>
      <c r="D2478" s="31"/>
      <c r="E2478" s="31"/>
      <c r="F2478" s="31"/>
      <c r="G2478" s="31"/>
      <c r="H2478" s="17">
        <v>340.344</v>
      </c>
      <c r="I2478" s="7"/>
      <c r="N2478" s="7"/>
      <c r="O2478" s="7"/>
      <c r="P2478" s="7"/>
      <c r="Q2478" s="7"/>
      <c r="R2478" s="7"/>
      <c r="S2478" s="7"/>
      <c r="T2478" s="7"/>
    </row>
    <row r="2479" spans="1:20" s="8" customFormat="1" ht="15" hidden="1" outlineLevel="1">
      <c r="A2479" s="31" t="s">
        <v>27</v>
      </c>
      <c r="B2479" s="31"/>
      <c r="C2479" s="31"/>
      <c r="D2479" s="31"/>
      <c r="E2479" s="31"/>
      <c r="F2479" s="31"/>
      <c r="G2479" s="31"/>
      <c r="H2479" s="21">
        <f>D2481+D2485</f>
        <v>8331.518999999993</v>
      </c>
      <c r="I2479" s="7"/>
      <c r="N2479" s="7"/>
      <c r="O2479" s="7"/>
      <c r="P2479" s="7"/>
      <c r="Q2479" s="7"/>
      <c r="R2479" s="7"/>
      <c r="S2479" s="7"/>
      <c r="T2479" s="7"/>
    </row>
    <row r="2480" spans="1:20" s="8" customFormat="1" ht="15" hidden="1" outlineLevel="1">
      <c r="A2480" s="31" t="s">
        <v>20</v>
      </c>
      <c r="B2480" s="31"/>
      <c r="C2480" s="14"/>
      <c r="D2480" s="14"/>
      <c r="E2480" s="14"/>
      <c r="F2480" s="14"/>
      <c r="G2480" s="14"/>
      <c r="H2480" s="23"/>
      <c r="I2480" s="7"/>
      <c r="N2480" s="7"/>
      <c r="O2480" s="7"/>
      <c r="P2480" s="7"/>
      <c r="Q2480" s="7"/>
      <c r="R2480" s="7"/>
      <c r="S2480" s="7"/>
      <c r="T2480" s="7"/>
    </row>
    <row r="2481" spans="1:20" s="8" customFormat="1" ht="15" hidden="1" outlineLevel="1">
      <c r="A2481" s="33" t="s">
        <v>28</v>
      </c>
      <c r="B2481" s="33"/>
      <c r="C2481" s="33"/>
      <c r="D2481" s="17">
        <f>D2482+D2483+D2484</f>
        <v>3.1079999999999997</v>
      </c>
      <c r="E2481" s="7"/>
      <c r="I2481" s="7"/>
      <c r="N2481" s="7"/>
      <c r="O2481" s="7"/>
      <c r="P2481" s="7"/>
      <c r="Q2481" s="7"/>
      <c r="R2481" s="7"/>
      <c r="S2481" s="7"/>
      <c r="T2481" s="7"/>
    </row>
    <row r="2482" spans="1:8" ht="15" hidden="1" outlineLevel="1">
      <c r="A2482" s="32" t="s">
        <v>29</v>
      </c>
      <c r="B2482" s="32"/>
      <c r="C2482" s="32"/>
      <c r="D2482" s="17">
        <v>0.916</v>
      </c>
      <c r="E2482" s="7"/>
      <c r="F2482" s="8"/>
      <c r="G2482" s="8"/>
      <c r="H2482" s="8"/>
    </row>
    <row r="2483" spans="1:8" ht="15" hidden="1" outlineLevel="1">
      <c r="A2483" s="32" t="s">
        <v>30</v>
      </c>
      <c r="B2483" s="32"/>
      <c r="C2483" s="32"/>
      <c r="D2483" s="17">
        <v>1.311</v>
      </c>
      <c r="E2483" s="7"/>
      <c r="F2483" s="8"/>
      <c r="G2483" s="8"/>
      <c r="H2483" s="8"/>
    </row>
    <row r="2484" spans="1:8" ht="15" hidden="1" outlineLevel="1">
      <c r="A2484" s="32" t="s">
        <v>31</v>
      </c>
      <c r="B2484" s="32"/>
      <c r="C2484" s="32"/>
      <c r="D2484" s="17">
        <v>0.881</v>
      </c>
      <c r="E2484" s="7"/>
      <c r="F2484" s="8"/>
      <c r="G2484" s="8"/>
      <c r="H2484" s="8"/>
    </row>
    <row r="2485" spans="1:8" ht="15" hidden="1" outlineLevel="1">
      <c r="A2485" s="33" t="s">
        <v>32</v>
      </c>
      <c r="B2485" s="33"/>
      <c r="C2485" s="33"/>
      <c r="D2485" s="17">
        <f>D2486+D2487</f>
        <v>8328.410999999993</v>
      </c>
      <c r="E2485" s="7"/>
      <c r="F2485" s="8"/>
      <c r="G2485" s="8"/>
      <c r="H2485" s="8"/>
    </row>
    <row r="2486" spans="1:8" ht="15" hidden="1" outlineLevel="1">
      <c r="A2486" s="32" t="s">
        <v>29</v>
      </c>
      <c r="B2486" s="32"/>
      <c r="C2486" s="32"/>
      <c r="D2486" s="17">
        <v>2879.9989999999925</v>
      </c>
      <c r="E2486" s="7"/>
      <c r="F2486" s="8"/>
      <c r="G2486" s="8"/>
      <c r="H2486" s="8"/>
    </row>
    <row r="2487" spans="1:8" ht="15" hidden="1" outlineLevel="1">
      <c r="A2487" s="32" t="s">
        <v>31</v>
      </c>
      <c r="B2487" s="32"/>
      <c r="C2487" s="32"/>
      <c r="D2487" s="17">
        <v>5448.412000000001</v>
      </c>
      <c r="E2487" s="7"/>
      <c r="F2487" s="8"/>
      <c r="G2487" s="8"/>
      <c r="H2487" s="8"/>
    </row>
    <row r="2488" spans="1:8" ht="15" hidden="1" outlineLevel="1">
      <c r="A2488" s="31" t="s">
        <v>33</v>
      </c>
      <c r="B2488" s="31"/>
      <c r="C2488" s="31"/>
      <c r="D2488" s="31"/>
      <c r="E2488" s="31"/>
      <c r="F2488" s="31"/>
      <c r="G2488" s="31"/>
      <c r="H2488" s="17">
        <v>592649.216</v>
      </c>
    </row>
    <row r="2489" spans="1:8" ht="15" hidden="1" outlineLevel="1">
      <c r="A2489" s="31" t="s">
        <v>55</v>
      </c>
      <c r="B2489" s="31"/>
      <c r="C2489" s="31"/>
      <c r="D2489" s="31"/>
      <c r="E2489" s="31"/>
      <c r="F2489" s="31"/>
      <c r="G2489" s="31"/>
      <c r="H2489" s="17">
        <v>24533.601000000002</v>
      </c>
    </row>
    <row r="2490" spans="1:8" ht="15" hidden="1" outlineLevel="1">
      <c r="A2490" s="31" t="s">
        <v>36</v>
      </c>
      <c r="B2490" s="31"/>
      <c r="C2490" s="31"/>
      <c r="D2490" s="31"/>
      <c r="E2490" s="31"/>
      <c r="F2490" s="31"/>
      <c r="G2490" s="31"/>
      <c r="H2490" s="17">
        <f>E2492+E2493+E2494+E2495+E2496</f>
        <v>169368.2169999997</v>
      </c>
    </row>
    <row r="2491" spans="1:8" ht="15" hidden="1" outlineLevel="1">
      <c r="A2491" s="31" t="s">
        <v>20</v>
      </c>
      <c r="B2491" s="31"/>
      <c r="C2491" s="14"/>
      <c r="D2491" s="14"/>
      <c r="E2491" s="14"/>
      <c r="F2491" s="14"/>
      <c r="G2491" s="14"/>
      <c r="H2491" s="23"/>
    </row>
    <row r="2492" spans="1:8" ht="15" hidden="1" outlineLevel="1">
      <c r="A2492" s="30" t="s">
        <v>37</v>
      </c>
      <c r="B2492" s="30"/>
      <c r="C2492" s="30"/>
      <c r="D2492" s="30"/>
      <c r="E2492" s="17">
        <v>8331.518999999993</v>
      </c>
      <c r="G2492" s="8"/>
      <c r="H2492" s="8"/>
    </row>
    <row r="2493" spans="1:8" ht="15" hidden="1" outlineLevel="1">
      <c r="A2493" s="30" t="s">
        <v>38</v>
      </c>
      <c r="B2493" s="30"/>
      <c r="C2493" s="30"/>
      <c r="D2493" s="30"/>
      <c r="E2493" s="21">
        <v>117878.14199999979</v>
      </c>
      <c r="G2493" s="8"/>
      <c r="H2493" s="8"/>
    </row>
    <row r="2494" spans="1:8" ht="15" hidden="1" outlineLevel="1">
      <c r="A2494" s="30" t="s">
        <v>39</v>
      </c>
      <c r="B2494" s="30"/>
      <c r="C2494" s="30"/>
      <c r="D2494" s="30"/>
      <c r="E2494" s="21">
        <v>43158.55599999993</v>
      </c>
      <c r="G2494" s="8"/>
      <c r="H2494" s="8"/>
    </row>
    <row r="2495" spans="1:8" ht="15" hidden="1" outlineLevel="1">
      <c r="A2495" s="30" t="s">
        <v>40</v>
      </c>
      <c r="B2495" s="30"/>
      <c r="C2495" s="30"/>
      <c r="D2495" s="30"/>
      <c r="E2495" s="22">
        <v>0</v>
      </c>
      <c r="G2495" s="8"/>
      <c r="H2495" s="8"/>
    </row>
    <row r="2496" spans="1:8" ht="15" hidden="1" outlineLevel="1">
      <c r="A2496" s="30" t="s">
        <v>41</v>
      </c>
      <c r="B2496" s="30"/>
      <c r="C2496" s="30"/>
      <c r="D2496" s="30"/>
      <c r="E2496" s="22">
        <v>0</v>
      </c>
      <c r="G2496" s="8"/>
      <c r="H2496" s="8"/>
    </row>
    <row r="2497" spans="1:8" ht="15" hidden="1" outlineLevel="1">
      <c r="A2497" s="31" t="s">
        <v>42</v>
      </c>
      <c r="B2497" s="31"/>
      <c r="C2497" s="31"/>
      <c r="D2497" s="31"/>
      <c r="E2497" s="31"/>
      <c r="F2497" s="31"/>
      <c r="G2497" s="31"/>
      <c r="H2497" s="17">
        <v>191443.5</v>
      </c>
    </row>
    <row r="2498" spans="1:20" s="8" customFormat="1" ht="15" hidden="1" outlineLevel="1">
      <c r="A2498" s="31" t="s">
        <v>43</v>
      </c>
      <c r="B2498" s="31"/>
      <c r="C2498" s="31"/>
      <c r="D2498" s="31"/>
      <c r="E2498" s="31"/>
      <c r="F2498" s="31"/>
      <c r="G2498" s="31"/>
      <c r="H2498" s="12">
        <v>0</v>
      </c>
      <c r="I2498" s="7"/>
      <c r="N2498" s="7"/>
      <c r="O2498" s="7"/>
      <c r="P2498" s="7"/>
      <c r="Q2498" s="7"/>
      <c r="R2498" s="7"/>
      <c r="S2498" s="7"/>
      <c r="T2498" s="7"/>
    </row>
    <row r="2499" ht="15" collapsed="1"/>
  </sheetData>
  <sheetProtection/>
  <mergeCells count="23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A68:H68"/>
    <mergeCell ref="B60:D60"/>
    <mergeCell ref="B61:D61"/>
    <mergeCell ref="A63:H63"/>
    <mergeCell ref="A64:H64"/>
    <mergeCell ref="A66:H66"/>
    <mergeCell ref="A69:G69"/>
    <mergeCell ref="A71:H71"/>
    <mergeCell ref="A72:G72"/>
    <mergeCell ref="A73:G73"/>
    <mergeCell ref="A74:G74"/>
    <mergeCell ref="A75:G75"/>
    <mergeCell ref="A76:G76"/>
    <mergeCell ref="A77:G77"/>
    <mergeCell ref="A78:B78"/>
    <mergeCell ref="A79:D79"/>
    <mergeCell ref="A80:D80"/>
    <mergeCell ref="A81:D81"/>
    <mergeCell ref="A82:D82"/>
    <mergeCell ref="A83:D83"/>
    <mergeCell ref="A84:G84"/>
    <mergeCell ref="A85:G85"/>
    <mergeCell ref="A86:B86"/>
    <mergeCell ref="A87:C87"/>
    <mergeCell ref="A88:C88"/>
    <mergeCell ref="A89:C89"/>
    <mergeCell ref="A90:C90"/>
    <mergeCell ref="A91:C91"/>
    <mergeCell ref="A92:C92"/>
    <mergeCell ref="A93:C93"/>
    <mergeCell ref="A94:G94"/>
    <mergeCell ref="A95:G95"/>
    <mergeCell ref="A96:G96"/>
    <mergeCell ref="A97:B97"/>
    <mergeCell ref="A98:D98"/>
    <mergeCell ref="A99:D99"/>
    <mergeCell ref="A100:D100"/>
    <mergeCell ref="A101:D101"/>
    <mergeCell ref="A102:D102"/>
    <mergeCell ref="A103:G103"/>
    <mergeCell ref="A104:G104"/>
    <mergeCell ref="A106:H106"/>
    <mergeCell ref="A107:G107"/>
    <mergeCell ref="A109:H109"/>
    <mergeCell ref="A110:G110"/>
    <mergeCell ref="A111:G111"/>
    <mergeCell ref="A112:G112"/>
    <mergeCell ref="A113:G113"/>
    <mergeCell ref="A114:G114"/>
    <mergeCell ref="A115:G115"/>
    <mergeCell ref="A116:B116"/>
    <mergeCell ref="A117:D117"/>
    <mergeCell ref="A118:D118"/>
    <mergeCell ref="A119:D119"/>
    <mergeCell ref="A120:D120"/>
    <mergeCell ref="A121:D121"/>
    <mergeCell ref="A122:G122"/>
    <mergeCell ref="A123:G123"/>
    <mergeCell ref="A124:B124"/>
    <mergeCell ref="A125:C125"/>
    <mergeCell ref="A126:C126"/>
    <mergeCell ref="A127:C127"/>
    <mergeCell ref="A128:C128"/>
    <mergeCell ref="A129:C129"/>
    <mergeCell ref="A130:C130"/>
    <mergeCell ref="A131:C131"/>
    <mergeCell ref="A132:G132"/>
    <mergeCell ref="A133:G133"/>
    <mergeCell ref="A134:G134"/>
    <mergeCell ref="A135:B135"/>
    <mergeCell ref="A136:D136"/>
    <mergeCell ref="A137:D137"/>
    <mergeCell ref="A138:D138"/>
    <mergeCell ref="A139:D139"/>
    <mergeCell ref="A140:D140"/>
    <mergeCell ref="A141:G141"/>
    <mergeCell ref="A142:G142"/>
    <mergeCell ref="A144:H144"/>
    <mergeCell ref="A145:G145"/>
    <mergeCell ref="A147:H147"/>
    <mergeCell ref="A148:G148"/>
    <mergeCell ref="A149:G149"/>
    <mergeCell ref="A150:G150"/>
    <mergeCell ref="A151:G151"/>
    <mergeCell ref="A152:G152"/>
    <mergeCell ref="A153:G153"/>
    <mergeCell ref="A154:B154"/>
    <mergeCell ref="A155:D155"/>
    <mergeCell ref="A156:D156"/>
    <mergeCell ref="A157:D157"/>
    <mergeCell ref="A158:D158"/>
    <mergeCell ref="A159:D159"/>
    <mergeCell ref="A160:G160"/>
    <mergeCell ref="A161:G161"/>
    <mergeCell ref="A162:B162"/>
    <mergeCell ref="A163:C163"/>
    <mergeCell ref="A164:C164"/>
    <mergeCell ref="A165:C165"/>
    <mergeCell ref="A166:C166"/>
    <mergeCell ref="A167:C167"/>
    <mergeCell ref="A168:C168"/>
    <mergeCell ref="A169:C169"/>
    <mergeCell ref="A170:G170"/>
    <mergeCell ref="A171:G171"/>
    <mergeCell ref="A172:G172"/>
    <mergeCell ref="A173:B173"/>
    <mergeCell ref="A174:D174"/>
    <mergeCell ref="A175:D175"/>
    <mergeCell ref="A176:D176"/>
    <mergeCell ref="A177:D177"/>
    <mergeCell ref="A178:D178"/>
    <mergeCell ref="A179:G179"/>
    <mergeCell ref="A180:G180"/>
    <mergeCell ref="A182:H182"/>
    <mergeCell ref="A183:G183"/>
    <mergeCell ref="A185:H185"/>
    <mergeCell ref="A186:G186"/>
    <mergeCell ref="A187:G187"/>
    <mergeCell ref="A188:G188"/>
    <mergeCell ref="A189:G189"/>
    <mergeCell ref="A190:G190"/>
    <mergeCell ref="A191:G191"/>
    <mergeCell ref="A192:B192"/>
    <mergeCell ref="A193:D193"/>
    <mergeCell ref="A194:D194"/>
    <mergeCell ref="A195:D195"/>
    <mergeCell ref="A196:D196"/>
    <mergeCell ref="A197:D197"/>
    <mergeCell ref="A198:G198"/>
    <mergeCell ref="A199:G199"/>
    <mergeCell ref="A200:B200"/>
    <mergeCell ref="A201:C201"/>
    <mergeCell ref="A202:C202"/>
    <mergeCell ref="A203:C203"/>
    <mergeCell ref="A204:C204"/>
    <mergeCell ref="A205:C205"/>
    <mergeCell ref="A206:C206"/>
    <mergeCell ref="A207:C207"/>
    <mergeCell ref="A208:G208"/>
    <mergeCell ref="A209:G209"/>
    <mergeCell ref="A210:G210"/>
    <mergeCell ref="A211:B211"/>
    <mergeCell ref="A212:D212"/>
    <mergeCell ref="A213:D213"/>
    <mergeCell ref="A214:D214"/>
    <mergeCell ref="A215:D215"/>
    <mergeCell ref="A216:D216"/>
    <mergeCell ref="A217:G217"/>
    <mergeCell ref="A218:G218"/>
    <mergeCell ref="A220:H220"/>
    <mergeCell ref="A221:G221"/>
    <mergeCell ref="A223:H223"/>
    <mergeCell ref="A224:G224"/>
    <mergeCell ref="A225:G225"/>
    <mergeCell ref="A226:G226"/>
    <mergeCell ref="A227:G227"/>
    <mergeCell ref="A228:G228"/>
    <mergeCell ref="A229:G229"/>
    <mergeCell ref="A230:B230"/>
    <mergeCell ref="A231:D231"/>
    <mergeCell ref="A232:D232"/>
    <mergeCell ref="A233:D233"/>
    <mergeCell ref="A234:D234"/>
    <mergeCell ref="A235:D235"/>
    <mergeCell ref="A236:G236"/>
    <mergeCell ref="A237:G237"/>
    <mergeCell ref="A238:B238"/>
    <mergeCell ref="A239:C239"/>
    <mergeCell ref="A240:C240"/>
    <mergeCell ref="A241:C241"/>
    <mergeCell ref="A242:C242"/>
    <mergeCell ref="A243:C243"/>
    <mergeCell ref="A244:C244"/>
    <mergeCell ref="A245:C245"/>
    <mergeCell ref="A246:G246"/>
    <mergeCell ref="A247:G247"/>
    <mergeCell ref="A248:G248"/>
    <mergeCell ref="A249:B249"/>
    <mergeCell ref="A250:D250"/>
    <mergeCell ref="A251:D251"/>
    <mergeCell ref="A252:D252"/>
    <mergeCell ref="A253:D253"/>
    <mergeCell ref="A254:D254"/>
    <mergeCell ref="A255:G255"/>
    <mergeCell ref="A256:G256"/>
    <mergeCell ref="A258:H258"/>
    <mergeCell ref="A259:G259"/>
    <mergeCell ref="A261:H261"/>
    <mergeCell ref="A262:G262"/>
    <mergeCell ref="A263:G263"/>
    <mergeCell ref="A264:G264"/>
    <mergeCell ref="A265:G265"/>
    <mergeCell ref="A266:G266"/>
    <mergeCell ref="A267:G267"/>
    <mergeCell ref="A268:B268"/>
    <mergeCell ref="A269:D269"/>
    <mergeCell ref="A270:D270"/>
    <mergeCell ref="A271:D271"/>
    <mergeCell ref="A272:D272"/>
    <mergeCell ref="A273:D273"/>
    <mergeCell ref="A274:G274"/>
    <mergeCell ref="A275:G275"/>
    <mergeCell ref="A276:B276"/>
    <mergeCell ref="A277:C277"/>
    <mergeCell ref="A278:C278"/>
    <mergeCell ref="A279:C279"/>
    <mergeCell ref="A280:C280"/>
    <mergeCell ref="A281:C281"/>
    <mergeCell ref="A282:C282"/>
    <mergeCell ref="A283:C283"/>
    <mergeCell ref="A284:G284"/>
    <mergeCell ref="A285:G285"/>
    <mergeCell ref="A286:G286"/>
    <mergeCell ref="A287:B287"/>
    <mergeCell ref="A288:D288"/>
    <mergeCell ref="A289:D289"/>
    <mergeCell ref="A290:D290"/>
    <mergeCell ref="A291:D291"/>
    <mergeCell ref="A292:D292"/>
    <mergeCell ref="A293:G293"/>
    <mergeCell ref="A294:G294"/>
    <mergeCell ref="A296:H296"/>
    <mergeCell ref="A297:G297"/>
    <mergeCell ref="A299:H299"/>
    <mergeCell ref="A300:G300"/>
    <mergeCell ref="A301:G301"/>
    <mergeCell ref="A302:G302"/>
    <mergeCell ref="A303:G303"/>
    <mergeCell ref="A304:G304"/>
    <mergeCell ref="A305:G305"/>
    <mergeCell ref="A306:B306"/>
    <mergeCell ref="A307:D307"/>
    <mergeCell ref="A308:D308"/>
    <mergeCell ref="A309:D309"/>
    <mergeCell ref="A310:D310"/>
    <mergeCell ref="A311:D311"/>
    <mergeCell ref="A312:G312"/>
    <mergeCell ref="A313:G313"/>
    <mergeCell ref="A314:B314"/>
    <mergeCell ref="A315:C315"/>
    <mergeCell ref="A316:C316"/>
    <mergeCell ref="A317:C317"/>
    <mergeCell ref="A318:C318"/>
    <mergeCell ref="A319:C319"/>
    <mergeCell ref="A320:C320"/>
    <mergeCell ref="A321:C321"/>
    <mergeCell ref="A322:G322"/>
    <mergeCell ref="A323:G323"/>
    <mergeCell ref="A324:G324"/>
    <mergeCell ref="A325:B325"/>
    <mergeCell ref="A326:D326"/>
    <mergeCell ref="A327:D327"/>
    <mergeCell ref="A328:D328"/>
    <mergeCell ref="A329:D329"/>
    <mergeCell ref="A330:D330"/>
    <mergeCell ref="A331:G331"/>
    <mergeCell ref="A332:G332"/>
    <mergeCell ref="A334:H334"/>
    <mergeCell ref="A335:G335"/>
    <mergeCell ref="A337:H337"/>
    <mergeCell ref="A338:G338"/>
    <mergeCell ref="A339:G339"/>
    <mergeCell ref="A340:G340"/>
    <mergeCell ref="A341:G341"/>
    <mergeCell ref="A342:G342"/>
    <mergeCell ref="A343:G343"/>
    <mergeCell ref="A344:B344"/>
    <mergeCell ref="A345:D345"/>
    <mergeCell ref="A346:D346"/>
    <mergeCell ref="A347:D347"/>
    <mergeCell ref="A348:D348"/>
    <mergeCell ref="A349:D349"/>
    <mergeCell ref="A350:G350"/>
    <mergeCell ref="A351:G351"/>
    <mergeCell ref="A352:B352"/>
    <mergeCell ref="A353:C353"/>
    <mergeCell ref="A354:C354"/>
    <mergeCell ref="A355:C355"/>
    <mergeCell ref="A356:C356"/>
    <mergeCell ref="A357:C357"/>
    <mergeCell ref="A358:C358"/>
    <mergeCell ref="A359:C359"/>
    <mergeCell ref="A360:G360"/>
    <mergeCell ref="A361:G361"/>
    <mergeCell ref="A362:G362"/>
    <mergeCell ref="A363:B363"/>
    <mergeCell ref="A364:D364"/>
    <mergeCell ref="A365:D365"/>
    <mergeCell ref="A366:D366"/>
    <mergeCell ref="A367:D367"/>
    <mergeCell ref="A368:D368"/>
    <mergeCell ref="A369:G369"/>
    <mergeCell ref="A370:G370"/>
    <mergeCell ref="A372:H372"/>
    <mergeCell ref="A373:G373"/>
    <mergeCell ref="A375:H375"/>
    <mergeCell ref="A376:G376"/>
    <mergeCell ref="A377:G377"/>
    <mergeCell ref="A378:G378"/>
    <mergeCell ref="A379:G379"/>
    <mergeCell ref="A380:G380"/>
    <mergeCell ref="A381:G381"/>
    <mergeCell ref="A382:B382"/>
    <mergeCell ref="A383:D383"/>
    <mergeCell ref="A384:D384"/>
    <mergeCell ref="A385:D385"/>
    <mergeCell ref="A386:D386"/>
    <mergeCell ref="A387:D387"/>
    <mergeCell ref="A388:G388"/>
    <mergeCell ref="A389:G389"/>
    <mergeCell ref="A390:B390"/>
    <mergeCell ref="A391:C391"/>
    <mergeCell ref="A392:C392"/>
    <mergeCell ref="A393:C393"/>
    <mergeCell ref="A394:C394"/>
    <mergeCell ref="A395:C395"/>
    <mergeCell ref="A396:C396"/>
    <mergeCell ref="A397:C397"/>
    <mergeCell ref="A398:G398"/>
    <mergeCell ref="A399:G399"/>
    <mergeCell ref="A400:G400"/>
    <mergeCell ref="A401:B401"/>
    <mergeCell ref="A402:D402"/>
    <mergeCell ref="A403:D403"/>
    <mergeCell ref="A404:D404"/>
    <mergeCell ref="A405:D405"/>
    <mergeCell ref="A406:D406"/>
    <mergeCell ref="A407:G407"/>
    <mergeCell ref="A408:G408"/>
    <mergeCell ref="A410:H410"/>
    <mergeCell ref="A411:G411"/>
    <mergeCell ref="A413:H413"/>
    <mergeCell ref="A414:G414"/>
    <mergeCell ref="A415:G415"/>
    <mergeCell ref="A416:G416"/>
    <mergeCell ref="A417:G417"/>
    <mergeCell ref="A418:G418"/>
    <mergeCell ref="A419:G419"/>
    <mergeCell ref="A420:B420"/>
    <mergeCell ref="A421:D421"/>
    <mergeCell ref="A422:D422"/>
    <mergeCell ref="A423:D423"/>
    <mergeCell ref="A424:D424"/>
    <mergeCell ref="A425:D425"/>
    <mergeCell ref="A426:G426"/>
    <mergeCell ref="A427:G427"/>
    <mergeCell ref="A428:B428"/>
    <mergeCell ref="A429:C429"/>
    <mergeCell ref="A430:C430"/>
    <mergeCell ref="A431:C431"/>
    <mergeCell ref="A432:C432"/>
    <mergeCell ref="A433:C433"/>
    <mergeCell ref="A434:C434"/>
    <mergeCell ref="A435:C435"/>
    <mergeCell ref="A436:G436"/>
    <mergeCell ref="A437:G437"/>
    <mergeCell ref="A438:G438"/>
    <mergeCell ref="A439:B439"/>
    <mergeCell ref="A440:D440"/>
    <mergeCell ref="A441:D441"/>
    <mergeCell ref="A442:D442"/>
    <mergeCell ref="A443:D443"/>
    <mergeCell ref="A444:D444"/>
    <mergeCell ref="A445:G445"/>
    <mergeCell ref="A446:G446"/>
    <mergeCell ref="A448:H448"/>
    <mergeCell ref="A449:G449"/>
    <mergeCell ref="A451:H451"/>
    <mergeCell ref="A452:G452"/>
    <mergeCell ref="A453:G453"/>
    <mergeCell ref="A454:G454"/>
    <mergeCell ref="A455:G455"/>
    <mergeCell ref="A456:G456"/>
    <mergeCell ref="A457:G457"/>
    <mergeCell ref="A458:B458"/>
    <mergeCell ref="A459:D459"/>
    <mergeCell ref="A460:D460"/>
    <mergeCell ref="A461:D461"/>
    <mergeCell ref="A462:D462"/>
    <mergeCell ref="A463:D463"/>
    <mergeCell ref="A464:G464"/>
    <mergeCell ref="A465:G465"/>
    <mergeCell ref="A466:B466"/>
    <mergeCell ref="A467:C467"/>
    <mergeCell ref="A468:C468"/>
    <mergeCell ref="A469:C469"/>
    <mergeCell ref="A470:C470"/>
    <mergeCell ref="A471:C471"/>
    <mergeCell ref="A472:C472"/>
    <mergeCell ref="A473:C473"/>
    <mergeCell ref="A474:G474"/>
    <mergeCell ref="A475:G475"/>
    <mergeCell ref="A476:G476"/>
    <mergeCell ref="A477:B477"/>
    <mergeCell ref="A478:D478"/>
    <mergeCell ref="A479:D479"/>
    <mergeCell ref="A480:D480"/>
    <mergeCell ref="A481:D481"/>
    <mergeCell ref="A482:D482"/>
    <mergeCell ref="A483:G483"/>
    <mergeCell ref="A484:G484"/>
    <mergeCell ref="A486:H486"/>
    <mergeCell ref="A487:G487"/>
    <mergeCell ref="A489:H489"/>
    <mergeCell ref="A490:G490"/>
    <mergeCell ref="A491:G491"/>
    <mergeCell ref="A492:G492"/>
    <mergeCell ref="A493:G493"/>
    <mergeCell ref="A494:G494"/>
    <mergeCell ref="A495:G495"/>
    <mergeCell ref="A496:B496"/>
    <mergeCell ref="A497:D497"/>
    <mergeCell ref="A498:D498"/>
    <mergeCell ref="A499:D499"/>
    <mergeCell ref="A500:D500"/>
    <mergeCell ref="A501:D501"/>
    <mergeCell ref="A502:G502"/>
    <mergeCell ref="A503:G503"/>
    <mergeCell ref="A504:B504"/>
    <mergeCell ref="A505:C505"/>
    <mergeCell ref="A506:C506"/>
    <mergeCell ref="A507:C507"/>
    <mergeCell ref="A508:C508"/>
    <mergeCell ref="A509:C509"/>
    <mergeCell ref="A510:C510"/>
    <mergeCell ref="A511:C511"/>
    <mergeCell ref="A512:G512"/>
    <mergeCell ref="A513:G513"/>
    <mergeCell ref="A514:G514"/>
    <mergeCell ref="A515:B515"/>
    <mergeCell ref="A516:D516"/>
    <mergeCell ref="A517:D517"/>
    <mergeCell ref="A518:D518"/>
    <mergeCell ref="A519:D519"/>
    <mergeCell ref="A520:D520"/>
    <mergeCell ref="A521:G521"/>
    <mergeCell ref="A522:G522"/>
    <mergeCell ref="A524:H524"/>
    <mergeCell ref="A525:G525"/>
    <mergeCell ref="A527:H527"/>
    <mergeCell ref="A528:G528"/>
    <mergeCell ref="A529:G529"/>
    <mergeCell ref="A530:G530"/>
    <mergeCell ref="A531:G531"/>
    <mergeCell ref="A532:G532"/>
    <mergeCell ref="A533:G533"/>
    <mergeCell ref="A534:B534"/>
    <mergeCell ref="A535:D535"/>
    <mergeCell ref="A536:D536"/>
    <mergeCell ref="A537:D537"/>
    <mergeCell ref="A538:D538"/>
    <mergeCell ref="A539:D539"/>
    <mergeCell ref="A540:G540"/>
    <mergeCell ref="A541:G541"/>
    <mergeCell ref="A542:B542"/>
    <mergeCell ref="A543:C543"/>
    <mergeCell ref="A544:C544"/>
    <mergeCell ref="A545:C545"/>
    <mergeCell ref="A546:C546"/>
    <mergeCell ref="A547:C547"/>
    <mergeCell ref="A548:C548"/>
    <mergeCell ref="A549:C549"/>
    <mergeCell ref="A550:G550"/>
    <mergeCell ref="A551:G551"/>
    <mergeCell ref="A552:G552"/>
    <mergeCell ref="A553:B553"/>
    <mergeCell ref="A554:D554"/>
    <mergeCell ref="A555:D555"/>
    <mergeCell ref="A556:D556"/>
    <mergeCell ref="A557:D557"/>
    <mergeCell ref="A558:D558"/>
    <mergeCell ref="A559:G559"/>
    <mergeCell ref="A560:G560"/>
    <mergeCell ref="A562:H562"/>
    <mergeCell ref="A563:G563"/>
    <mergeCell ref="A565:H565"/>
    <mergeCell ref="A566:G566"/>
    <mergeCell ref="A567:G567"/>
    <mergeCell ref="A568:G568"/>
    <mergeCell ref="A569:G569"/>
    <mergeCell ref="A570:G570"/>
    <mergeCell ref="A571:G571"/>
    <mergeCell ref="A572:B572"/>
    <mergeCell ref="A573:D573"/>
    <mergeCell ref="A574:D574"/>
    <mergeCell ref="A575:D575"/>
    <mergeCell ref="A576:D576"/>
    <mergeCell ref="A577:D577"/>
    <mergeCell ref="A578:G578"/>
    <mergeCell ref="A579:G579"/>
    <mergeCell ref="A580:B580"/>
    <mergeCell ref="A581:C581"/>
    <mergeCell ref="A582:C582"/>
    <mergeCell ref="A583:C583"/>
    <mergeCell ref="A584:C584"/>
    <mergeCell ref="A585:C585"/>
    <mergeCell ref="A586:C586"/>
    <mergeCell ref="A587:C587"/>
    <mergeCell ref="A588:G588"/>
    <mergeCell ref="A589:G589"/>
    <mergeCell ref="A590:G590"/>
    <mergeCell ref="A591:B591"/>
    <mergeCell ref="A592:D592"/>
    <mergeCell ref="A593:D593"/>
    <mergeCell ref="A594:D594"/>
    <mergeCell ref="A595:D595"/>
    <mergeCell ref="A596:D596"/>
    <mergeCell ref="A597:G597"/>
    <mergeCell ref="A598:G598"/>
    <mergeCell ref="A600:H600"/>
    <mergeCell ref="A601:G601"/>
    <mergeCell ref="A603:H603"/>
    <mergeCell ref="A604:G604"/>
    <mergeCell ref="A605:G605"/>
    <mergeCell ref="A606:G606"/>
    <mergeCell ref="A607:G607"/>
    <mergeCell ref="A608:G608"/>
    <mergeCell ref="A609:G609"/>
    <mergeCell ref="A610:B610"/>
    <mergeCell ref="A611:D611"/>
    <mergeCell ref="A612:D612"/>
    <mergeCell ref="A613:D613"/>
    <mergeCell ref="A614:D614"/>
    <mergeCell ref="A615:D615"/>
    <mergeCell ref="A616:G616"/>
    <mergeCell ref="A617:G617"/>
    <mergeCell ref="A618:B618"/>
    <mergeCell ref="A619:C619"/>
    <mergeCell ref="A620:C620"/>
    <mergeCell ref="A621:C621"/>
    <mergeCell ref="A622:C622"/>
    <mergeCell ref="A623:C623"/>
    <mergeCell ref="A624:C624"/>
    <mergeCell ref="A625:C625"/>
    <mergeCell ref="A626:G626"/>
    <mergeCell ref="A627:G627"/>
    <mergeCell ref="A628:G628"/>
    <mergeCell ref="A629:B629"/>
    <mergeCell ref="A630:D630"/>
    <mergeCell ref="A631:D631"/>
    <mergeCell ref="A632:D632"/>
    <mergeCell ref="A633:D633"/>
    <mergeCell ref="A634:D634"/>
    <mergeCell ref="A635:G635"/>
    <mergeCell ref="A636:G636"/>
    <mergeCell ref="A638:H638"/>
    <mergeCell ref="A639:G639"/>
    <mergeCell ref="A641:H641"/>
    <mergeCell ref="A642:G642"/>
    <mergeCell ref="A643:G643"/>
    <mergeCell ref="A644:G644"/>
    <mergeCell ref="A645:G645"/>
    <mergeCell ref="A646:G646"/>
    <mergeCell ref="A647:G647"/>
    <mergeCell ref="A648:B648"/>
    <mergeCell ref="A649:D649"/>
    <mergeCell ref="A650:D650"/>
    <mergeCell ref="A651:D651"/>
    <mergeCell ref="A652:D652"/>
    <mergeCell ref="A653:D653"/>
    <mergeCell ref="A654:G654"/>
    <mergeCell ref="A655:G655"/>
    <mergeCell ref="A656:B656"/>
    <mergeCell ref="A657:C657"/>
    <mergeCell ref="A658:C658"/>
    <mergeCell ref="A659:C659"/>
    <mergeCell ref="A660:C660"/>
    <mergeCell ref="A661:C661"/>
    <mergeCell ref="A662:C662"/>
    <mergeCell ref="A663:C663"/>
    <mergeCell ref="A664:G664"/>
    <mergeCell ref="A665:G665"/>
    <mergeCell ref="A666:G666"/>
    <mergeCell ref="A667:B667"/>
    <mergeCell ref="A668:D668"/>
    <mergeCell ref="A669:D669"/>
    <mergeCell ref="A670:D670"/>
    <mergeCell ref="A671:D671"/>
    <mergeCell ref="A672:D672"/>
    <mergeCell ref="A673:G673"/>
    <mergeCell ref="A674:G674"/>
    <mergeCell ref="A676:H676"/>
    <mergeCell ref="A677:G677"/>
    <mergeCell ref="A679:H679"/>
    <mergeCell ref="A680:G680"/>
    <mergeCell ref="A681:G681"/>
    <mergeCell ref="A682:G682"/>
    <mergeCell ref="A683:G683"/>
    <mergeCell ref="A684:G684"/>
    <mergeCell ref="A685:G685"/>
    <mergeCell ref="A686:B686"/>
    <mergeCell ref="A687:D687"/>
    <mergeCell ref="A688:D688"/>
    <mergeCell ref="A689:D689"/>
    <mergeCell ref="A690:D690"/>
    <mergeCell ref="A691:D691"/>
    <mergeCell ref="A692:G692"/>
    <mergeCell ref="A693:G693"/>
    <mergeCell ref="A694:B694"/>
    <mergeCell ref="A695:C695"/>
    <mergeCell ref="A696:C696"/>
    <mergeCell ref="A697:C697"/>
    <mergeCell ref="A698:C698"/>
    <mergeCell ref="A699:C699"/>
    <mergeCell ref="A700:C700"/>
    <mergeCell ref="A701:C701"/>
    <mergeCell ref="A702:G702"/>
    <mergeCell ref="A703:G703"/>
    <mergeCell ref="A704:G704"/>
    <mergeCell ref="A705:B705"/>
    <mergeCell ref="A706:D706"/>
    <mergeCell ref="A707:D707"/>
    <mergeCell ref="A708:D708"/>
    <mergeCell ref="A709:D709"/>
    <mergeCell ref="A710:D710"/>
    <mergeCell ref="A711:G711"/>
    <mergeCell ref="A712:G712"/>
    <mergeCell ref="A714:H714"/>
    <mergeCell ref="A715:G715"/>
    <mergeCell ref="A717:H717"/>
    <mergeCell ref="A718:G718"/>
    <mergeCell ref="A719:G719"/>
    <mergeCell ref="A720:G720"/>
    <mergeCell ref="A721:G721"/>
    <mergeCell ref="A722:G722"/>
    <mergeCell ref="A723:G723"/>
    <mergeCell ref="A724:B724"/>
    <mergeCell ref="A725:D725"/>
    <mergeCell ref="A726:D726"/>
    <mergeCell ref="A727:D727"/>
    <mergeCell ref="A728:D728"/>
    <mergeCell ref="A729:D729"/>
    <mergeCell ref="A730:G730"/>
    <mergeCell ref="A731:G731"/>
    <mergeCell ref="A732:B732"/>
    <mergeCell ref="A733:C733"/>
    <mergeCell ref="A734:C734"/>
    <mergeCell ref="A735:C735"/>
    <mergeCell ref="A736:C736"/>
    <mergeCell ref="A737:C737"/>
    <mergeCell ref="A738:C738"/>
    <mergeCell ref="A739:C739"/>
    <mergeCell ref="A740:G740"/>
    <mergeCell ref="A741:G741"/>
    <mergeCell ref="A742:G742"/>
    <mergeCell ref="A743:B743"/>
    <mergeCell ref="A744:D744"/>
    <mergeCell ref="A745:D745"/>
    <mergeCell ref="A746:D746"/>
    <mergeCell ref="A747:D747"/>
    <mergeCell ref="A748:D748"/>
    <mergeCell ref="A749:G749"/>
    <mergeCell ref="A750:G750"/>
    <mergeCell ref="A752:H752"/>
    <mergeCell ref="A753:G753"/>
    <mergeCell ref="A755:H755"/>
    <mergeCell ref="A756:G756"/>
    <mergeCell ref="A757:G757"/>
    <mergeCell ref="A758:G758"/>
    <mergeCell ref="A759:G759"/>
    <mergeCell ref="A760:G760"/>
    <mergeCell ref="A761:G761"/>
    <mergeCell ref="A762:B762"/>
    <mergeCell ref="A763:D763"/>
    <mergeCell ref="A764:D764"/>
    <mergeCell ref="A765:D765"/>
    <mergeCell ref="A766:D766"/>
    <mergeCell ref="A767:D767"/>
    <mergeCell ref="A768:G768"/>
    <mergeCell ref="A769:G769"/>
    <mergeCell ref="A770:B770"/>
    <mergeCell ref="A771:C771"/>
    <mergeCell ref="A772:C772"/>
    <mergeCell ref="A773:C773"/>
    <mergeCell ref="A774:C774"/>
    <mergeCell ref="A775:C775"/>
    <mergeCell ref="A776:C776"/>
    <mergeCell ref="A777:C777"/>
    <mergeCell ref="A778:G778"/>
    <mergeCell ref="A779:G779"/>
    <mergeCell ref="A780:G780"/>
    <mergeCell ref="A781:B781"/>
    <mergeCell ref="A782:D782"/>
    <mergeCell ref="A783:D783"/>
    <mergeCell ref="A784:D784"/>
    <mergeCell ref="A785:D785"/>
    <mergeCell ref="A786:D786"/>
    <mergeCell ref="A787:G787"/>
    <mergeCell ref="A788:G788"/>
    <mergeCell ref="A790:H790"/>
    <mergeCell ref="A791:G791"/>
    <mergeCell ref="A793:H793"/>
    <mergeCell ref="A794:G794"/>
    <mergeCell ref="A795:G795"/>
    <mergeCell ref="A796:G796"/>
    <mergeCell ref="A797:G797"/>
    <mergeCell ref="A798:G798"/>
    <mergeCell ref="A799:G799"/>
    <mergeCell ref="A800:B800"/>
    <mergeCell ref="A801:D801"/>
    <mergeCell ref="A802:D802"/>
    <mergeCell ref="A803:D803"/>
    <mergeCell ref="A804:D804"/>
    <mergeCell ref="A805:D805"/>
    <mergeCell ref="A806:G806"/>
    <mergeCell ref="A807:G807"/>
    <mergeCell ref="A808:B808"/>
    <mergeCell ref="A809:C809"/>
    <mergeCell ref="A810:C810"/>
    <mergeCell ref="A811:C811"/>
    <mergeCell ref="A812:C812"/>
    <mergeCell ref="A813:C813"/>
    <mergeCell ref="A814:C814"/>
    <mergeCell ref="A815:C815"/>
    <mergeCell ref="A816:G816"/>
    <mergeCell ref="A817:G817"/>
    <mergeCell ref="A818:G818"/>
    <mergeCell ref="A819:B819"/>
    <mergeCell ref="A820:D820"/>
    <mergeCell ref="A821:D821"/>
    <mergeCell ref="A822:D822"/>
    <mergeCell ref="A823:D823"/>
    <mergeCell ref="A824:D824"/>
    <mergeCell ref="A825:G825"/>
    <mergeCell ref="A826:G826"/>
    <mergeCell ref="A828:H828"/>
    <mergeCell ref="A829:G829"/>
    <mergeCell ref="A831:H831"/>
    <mergeCell ref="A832:G832"/>
    <mergeCell ref="A833:G833"/>
    <mergeCell ref="A834:G834"/>
    <mergeCell ref="A835:G835"/>
    <mergeCell ref="A836:G836"/>
    <mergeCell ref="A837:G837"/>
    <mergeCell ref="A838:B838"/>
    <mergeCell ref="A839:D839"/>
    <mergeCell ref="A840:D840"/>
    <mergeCell ref="A841:D841"/>
    <mergeCell ref="A842:D842"/>
    <mergeCell ref="A843:D843"/>
    <mergeCell ref="A844:G844"/>
    <mergeCell ref="A845:G845"/>
    <mergeCell ref="A846:B846"/>
    <mergeCell ref="A847:C847"/>
    <mergeCell ref="A848:C848"/>
    <mergeCell ref="A849:C849"/>
    <mergeCell ref="A850:C850"/>
    <mergeCell ref="A851:C851"/>
    <mergeCell ref="A852:C852"/>
    <mergeCell ref="A853:C853"/>
    <mergeCell ref="A854:G854"/>
    <mergeCell ref="A855:G855"/>
    <mergeCell ref="A856:G856"/>
    <mergeCell ref="A857:B857"/>
    <mergeCell ref="A858:D858"/>
    <mergeCell ref="A859:D859"/>
    <mergeCell ref="A860:D860"/>
    <mergeCell ref="A861:D861"/>
    <mergeCell ref="A862:D862"/>
    <mergeCell ref="A863:G863"/>
    <mergeCell ref="A864:G864"/>
    <mergeCell ref="A866:H866"/>
    <mergeCell ref="A867:G867"/>
    <mergeCell ref="A869:H869"/>
    <mergeCell ref="A870:G870"/>
    <mergeCell ref="A871:G871"/>
    <mergeCell ref="A872:G872"/>
    <mergeCell ref="A873:G873"/>
    <mergeCell ref="A874:G874"/>
    <mergeCell ref="A875:G875"/>
    <mergeCell ref="A876:B876"/>
    <mergeCell ref="A877:D877"/>
    <mergeCell ref="A878:D878"/>
    <mergeCell ref="A879:D879"/>
    <mergeCell ref="A880:D880"/>
    <mergeCell ref="A881:D881"/>
    <mergeCell ref="A882:G882"/>
    <mergeCell ref="A883:G883"/>
    <mergeCell ref="A884:B884"/>
    <mergeCell ref="A885:C885"/>
    <mergeCell ref="A886:C886"/>
    <mergeCell ref="A887:C887"/>
    <mergeCell ref="A888:C888"/>
    <mergeCell ref="A889:C889"/>
    <mergeCell ref="A890:C890"/>
    <mergeCell ref="A891:C891"/>
    <mergeCell ref="A892:G892"/>
    <mergeCell ref="A893:G893"/>
    <mergeCell ref="A894:G894"/>
    <mergeCell ref="A895:B895"/>
    <mergeCell ref="A896:D896"/>
    <mergeCell ref="A897:D897"/>
    <mergeCell ref="A898:D898"/>
    <mergeCell ref="A899:D899"/>
    <mergeCell ref="A900:D900"/>
    <mergeCell ref="A901:G901"/>
    <mergeCell ref="A902:G902"/>
    <mergeCell ref="A904:H904"/>
    <mergeCell ref="A905:G905"/>
    <mergeCell ref="A907:H907"/>
    <mergeCell ref="A908:G908"/>
    <mergeCell ref="A909:G909"/>
    <mergeCell ref="A910:G910"/>
    <mergeCell ref="A911:G911"/>
    <mergeCell ref="A912:G912"/>
    <mergeCell ref="A913:G913"/>
    <mergeCell ref="A914:B914"/>
    <mergeCell ref="A915:D915"/>
    <mergeCell ref="A916:D916"/>
    <mergeCell ref="A917:D917"/>
    <mergeCell ref="A918:D918"/>
    <mergeCell ref="A919:D919"/>
    <mergeCell ref="A920:G920"/>
    <mergeCell ref="A921:G921"/>
    <mergeCell ref="A922:B922"/>
    <mergeCell ref="A923:C923"/>
    <mergeCell ref="A924:C924"/>
    <mergeCell ref="A925:C925"/>
    <mergeCell ref="A926:C926"/>
    <mergeCell ref="A927:C927"/>
    <mergeCell ref="A928:C928"/>
    <mergeCell ref="A929:C929"/>
    <mergeCell ref="A930:G930"/>
    <mergeCell ref="A931:G931"/>
    <mergeCell ref="A932:G932"/>
    <mergeCell ref="A933:B933"/>
    <mergeCell ref="A934:D934"/>
    <mergeCell ref="A935:D935"/>
    <mergeCell ref="A936:D936"/>
    <mergeCell ref="A937:D937"/>
    <mergeCell ref="A938:D938"/>
    <mergeCell ref="A939:G939"/>
    <mergeCell ref="A940:G940"/>
    <mergeCell ref="A942:H942"/>
    <mergeCell ref="A943:G943"/>
    <mergeCell ref="A945:H945"/>
    <mergeCell ref="A946:G946"/>
    <mergeCell ref="A947:G947"/>
    <mergeCell ref="A948:G948"/>
    <mergeCell ref="A949:G949"/>
    <mergeCell ref="A950:G950"/>
    <mergeCell ref="A951:G951"/>
    <mergeCell ref="A952:B952"/>
    <mergeCell ref="A953:D953"/>
    <mergeCell ref="A954:D954"/>
    <mergeCell ref="A955:D955"/>
    <mergeCell ref="A956:D956"/>
    <mergeCell ref="A957:D957"/>
    <mergeCell ref="A958:G958"/>
    <mergeCell ref="A959:G959"/>
    <mergeCell ref="A960:B960"/>
    <mergeCell ref="A961:C961"/>
    <mergeCell ref="A962:C962"/>
    <mergeCell ref="A963:C963"/>
    <mergeCell ref="A964:C964"/>
    <mergeCell ref="A965:C965"/>
    <mergeCell ref="A966:C966"/>
    <mergeCell ref="A967:C967"/>
    <mergeCell ref="A968:G968"/>
    <mergeCell ref="A969:G969"/>
    <mergeCell ref="A970:G970"/>
    <mergeCell ref="A971:B971"/>
    <mergeCell ref="A972:D972"/>
    <mergeCell ref="A973:D973"/>
    <mergeCell ref="A974:D974"/>
    <mergeCell ref="A975:D975"/>
    <mergeCell ref="A976:D976"/>
    <mergeCell ref="A977:G977"/>
    <mergeCell ref="A978:G978"/>
    <mergeCell ref="A980:H980"/>
    <mergeCell ref="A981:G981"/>
    <mergeCell ref="A983:H983"/>
    <mergeCell ref="A984:G984"/>
    <mergeCell ref="A985:G985"/>
    <mergeCell ref="A986:G986"/>
    <mergeCell ref="A987:G987"/>
    <mergeCell ref="A988:G988"/>
    <mergeCell ref="A989:G989"/>
    <mergeCell ref="A990:B990"/>
    <mergeCell ref="A991:D991"/>
    <mergeCell ref="A992:D992"/>
    <mergeCell ref="A993:D993"/>
    <mergeCell ref="A994:D994"/>
    <mergeCell ref="A995:D995"/>
    <mergeCell ref="A996:G996"/>
    <mergeCell ref="A997:G997"/>
    <mergeCell ref="A998:B998"/>
    <mergeCell ref="A999:C999"/>
    <mergeCell ref="A1000:C1000"/>
    <mergeCell ref="A1001:C1001"/>
    <mergeCell ref="A1002:C1002"/>
    <mergeCell ref="A1003:C1003"/>
    <mergeCell ref="A1004:C1004"/>
    <mergeCell ref="A1005:C1005"/>
    <mergeCell ref="A1006:G1006"/>
    <mergeCell ref="A1007:G1007"/>
    <mergeCell ref="A1008:G1008"/>
    <mergeCell ref="A1009:B1009"/>
    <mergeCell ref="A1010:D1010"/>
    <mergeCell ref="A1011:D1011"/>
    <mergeCell ref="A1012:D1012"/>
    <mergeCell ref="A1013:D1013"/>
    <mergeCell ref="A1014:D1014"/>
    <mergeCell ref="A1015:G1015"/>
    <mergeCell ref="A1016:G1016"/>
    <mergeCell ref="A1018:H1018"/>
    <mergeCell ref="A1019:G1019"/>
    <mergeCell ref="A1021:H1021"/>
    <mergeCell ref="A1022:G1022"/>
    <mergeCell ref="A1023:G1023"/>
    <mergeCell ref="A1024:G1024"/>
    <mergeCell ref="A1025:G1025"/>
    <mergeCell ref="A1026:G1026"/>
    <mergeCell ref="A1027:G1027"/>
    <mergeCell ref="A1028:B1028"/>
    <mergeCell ref="A1029:D1029"/>
    <mergeCell ref="A1030:D1030"/>
    <mergeCell ref="A1031:D1031"/>
    <mergeCell ref="A1032:D1032"/>
    <mergeCell ref="A1033:D1033"/>
    <mergeCell ref="A1034:G1034"/>
    <mergeCell ref="A1035:G1035"/>
    <mergeCell ref="A1036:B1036"/>
    <mergeCell ref="A1037:C1037"/>
    <mergeCell ref="A1038:C1038"/>
    <mergeCell ref="A1039:C1039"/>
    <mergeCell ref="A1040:C1040"/>
    <mergeCell ref="A1041:C1041"/>
    <mergeCell ref="A1042:C1042"/>
    <mergeCell ref="A1043:C1043"/>
    <mergeCell ref="A1044:G1044"/>
    <mergeCell ref="A1045:G1045"/>
    <mergeCell ref="A1046:G1046"/>
    <mergeCell ref="A1047:B1047"/>
    <mergeCell ref="A1048:D1048"/>
    <mergeCell ref="A1049:D1049"/>
    <mergeCell ref="A1050:D1050"/>
    <mergeCell ref="A1051:D1051"/>
    <mergeCell ref="A1052:D1052"/>
    <mergeCell ref="A1053:G1053"/>
    <mergeCell ref="A1054:G1054"/>
    <mergeCell ref="A1056:H1056"/>
    <mergeCell ref="A1057:G1057"/>
    <mergeCell ref="A1059:H1059"/>
    <mergeCell ref="A1060:G1060"/>
    <mergeCell ref="A1061:G1061"/>
    <mergeCell ref="A1062:G1062"/>
    <mergeCell ref="A1063:G1063"/>
    <mergeCell ref="A1064:G1064"/>
    <mergeCell ref="A1065:G1065"/>
    <mergeCell ref="A1066:B1066"/>
    <mergeCell ref="A1067:D1067"/>
    <mergeCell ref="A1068:D1068"/>
    <mergeCell ref="A1069:D1069"/>
    <mergeCell ref="A1070:D1070"/>
    <mergeCell ref="A1071:D1071"/>
    <mergeCell ref="A1072:G1072"/>
    <mergeCell ref="A1073:G1073"/>
    <mergeCell ref="A1074:B1074"/>
    <mergeCell ref="A1075:C1075"/>
    <mergeCell ref="A1076:C1076"/>
    <mergeCell ref="A1077:C1077"/>
    <mergeCell ref="A1078:C1078"/>
    <mergeCell ref="A1079:C1079"/>
    <mergeCell ref="A1080:C1080"/>
    <mergeCell ref="A1081:C1081"/>
    <mergeCell ref="A1082:G1082"/>
    <mergeCell ref="A1083:G1083"/>
    <mergeCell ref="A1084:G1084"/>
    <mergeCell ref="A1085:B1085"/>
    <mergeCell ref="A1086:D1086"/>
    <mergeCell ref="A1087:D1087"/>
    <mergeCell ref="A1088:D1088"/>
    <mergeCell ref="A1089:D1089"/>
    <mergeCell ref="A1090:D1090"/>
    <mergeCell ref="A1091:G1091"/>
    <mergeCell ref="A1092:G1092"/>
    <mergeCell ref="A1094:H1094"/>
    <mergeCell ref="A1095:G1095"/>
    <mergeCell ref="A1097:H1097"/>
    <mergeCell ref="A1098:G1098"/>
    <mergeCell ref="A1099:G1099"/>
    <mergeCell ref="A1100:G1100"/>
    <mergeCell ref="A1101:G1101"/>
    <mergeCell ref="A1102:G1102"/>
    <mergeCell ref="A1103:G1103"/>
    <mergeCell ref="A1104:B1104"/>
    <mergeCell ref="A1105:D1105"/>
    <mergeCell ref="A1106:D1106"/>
    <mergeCell ref="A1107:D1107"/>
    <mergeCell ref="A1108:D1108"/>
    <mergeCell ref="A1109:D1109"/>
    <mergeCell ref="A1110:G1110"/>
    <mergeCell ref="A1111:G1111"/>
    <mergeCell ref="A1112:B1112"/>
    <mergeCell ref="A1113:C1113"/>
    <mergeCell ref="A1114:C1114"/>
    <mergeCell ref="A1115:C1115"/>
    <mergeCell ref="A1116:C1116"/>
    <mergeCell ref="A1117:C1117"/>
    <mergeCell ref="A1118:C1118"/>
    <mergeCell ref="A1119:C1119"/>
    <mergeCell ref="A1120:G1120"/>
    <mergeCell ref="A1121:G1121"/>
    <mergeCell ref="A1122:G1122"/>
    <mergeCell ref="A1123:B1123"/>
    <mergeCell ref="A1124:D1124"/>
    <mergeCell ref="A1125:D1125"/>
    <mergeCell ref="A1126:D1126"/>
    <mergeCell ref="A1127:D1127"/>
    <mergeCell ref="A1128:D1128"/>
    <mergeCell ref="A1129:G1129"/>
    <mergeCell ref="A1130:G1130"/>
    <mergeCell ref="A1132:H1132"/>
    <mergeCell ref="A1133:G1133"/>
    <mergeCell ref="A1135:H1135"/>
    <mergeCell ref="A1136:G1136"/>
    <mergeCell ref="A1137:G1137"/>
    <mergeCell ref="A1138:G1138"/>
    <mergeCell ref="A1139:G1139"/>
    <mergeCell ref="A1140:G1140"/>
    <mergeCell ref="A1141:G1141"/>
    <mergeCell ref="A1142:B1142"/>
    <mergeCell ref="A1143:D1143"/>
    <mergeCell ref="A1144:D1144"/>
    <mergeCell ref="A1145:D1145"/>
    <mergeCell ref="A1146:D1146"/>
    <mergeCell ref="A1147:D1147"/>
    <mergeCell ref="A1148:G1148"/>
    <mergeCell ref="A1149:G1149"/>
    <mergeCell ref="A1150:B1150"/>
    <mergeCell ref="A1151:C1151"/>
    <mergeCell ref="A1152:C1152"/>
    <mergeCell ref="A1153:C1153"/>
    <mergeCell ref="A1154:C1154"/>
    <mergeCell ref="A1155:C1155"/>
    <mergeCell ref="A1156:C1156"/>
    <mergeCell ref="A1157:C1157"/>
    <mergeCell ref="A1158:G1158"/>
    <mergeCell ref="A1159:G1159"/>
    <mergeCell ref="A1160:G1160"/>
    <mergeCell ref="A1161:B1161"/>
    <mergeCell ref="A1162:D1162"/>
    <mergeCell ref="A1163:D1163"/>
    <mergeCell ref="A1164:D1164"/>
    <mergeCell ref="A1165:D1165"/>
    <mergeCell ref="A1166:D1166"/>
    <mergeCell ref="A1167:G1167"/>
    <mergeCell ref="A1168:G1168"/>
    <mergeCell ref="A1170:H1170"/>
    <mergeCell ref="A1171:G1171"/>
    <mergeCell ref="A1173:H1173"/>
    <mergeCell ref="A1174:G1174"/>
    <mergeCell ref="A1175:G1175"/>
    <mergeCell ref="A1176:G1176"/>
    <mergeCell ref="A1177:G1177"/>
    <mergeCell ref="A1178:G1178"/>
    <mergeCell ref="A1179:G1179"/>
    <mergeCell ref="A1180:B1180"/>
    <mergeCell ref="A1181:D1181"/>
    <mergeCell ref="A1182:D1182"/>
    <mergeCell ref="A1183:D1183"/>
    <mergeCell ref="A1184:D1184"/>
    <mergeCell ref="A1185:D1185"/>
    <mergeCell ref="A1186:G1186"/>
    <mergeCell ref="A1187:G1187"/>
    <mergeCell ref="A1188:B1188"/>
    <mergeCell ref="A1189:C1189"/>
    <mergeCell ref="A1190:C1190"/>
    <mergeCell ref="A1191:C1191"/>
    <mergeCell ref="A1192:C1192"/>
    <mergeCell ref="A1193:C1193"/>
    <mergeCell ref="A1194:C1194"/>
    <mergeCell ref="A1195:C1195"/>
    <mergeCell ref="A1196:G1196"/>
    <mergeCell ref="A1197:G1197"/>
    <mergeCell ref="A1198:G1198"/>
    <mergeCell ref="A1199:B1199"/>
    <mergeCell ref="A1200:D1200"/>
    <mergeCell ref="A1201:D1201"/>
    <mergeCell ref="A1202:D1202"/>
    <mergeCell ref="A1203:D1203"/>
    <mergeCell ref="A1204:D1204"/>
    <mergeCell ref="A1205:G1205"/>
    <mergeCell ref="A1206:G1206"/>
    <mergeCell ref="A1208:H1208"/>
    <mergeCell ref="A1209:G1209"/>
    <mergeCell ref="A1211:H1211"/>
    <mergeCell ref="A1212:G1212"/>
    <mergeCell ref="A1213:G1213"/>
    <mergeCell ref="A1214:G1214"/>
    <mergeCell ref="A1215:G1215"/>
    <mergeCell ref="A1216:G1216"/>
    <mergeCell ref="A1217:G1217"/>
    <mergeCell ref="A1218:B1218"/>
    <mergeCell ref="A1219:D1219"/>
    <mergeCell ref="A1220:D1220"/>
    <mergeCell ref="A1221:D1221"/>
    <mergeCell ref="A1222:D1222"/>
    <mergeCell ref="A1223:D1223"/>
    <mergeCell ref="A1224:G1224"/>
    <mergeCell ref="A1225:G1225"/>
    <mergeCell ref="A1226:B1226"/>
    <mergeCell ref="A1227:C1227"/>
    <mergeCell ref="A1228:C1228"/>
    <mergeCell ref="A1229:C1229"/>
    <mergeCell ref="A1230:C1230"/>
    <mergeCell ref="A1231:C1231"/>
    <mergeCell ref="A1232:C1232"/>
    <mergeCell ref="A1233:C1233"/>
    <mergeCell ref="A1234:G1234"/>
    <mergeCell ref="A1235:G1235"/>
    <mergeCell ref="A1236:G1236"/>
    <mergeCell ref="A1237:B1237"/>
    <mergeCell ref="A1238:D1238"/>
    <mergeCell ref="A1239:D1239"/>
    <mergeCell ref="A1240:D1240"/>
    <mergeCell ref="A1241:D1241"/>
    <mergeCell ref="A1242:D1242"/>
    <mergeCell ref="A1243:G1243"/>
    <mergeCell ref="A1244:G1244"/>
    <mergeCell ref="A1246:H1246"/>
    <mergeCell ref="A1247:G1247"/>
    <mergeCell ref="A1249:H1249"/>
    <mergeCell ref="A1250:G1250"/>
    <mergeCell ref="A1251:G1251"/>
    <mergeCell ref="A1252:G1252"/>
    <mergeCell ref="A1253:G1253"/>
    <mergeCell ref="A1254:G1254"/>
    <mergeCell ref="A1255:G1255"/>
    <mergeCell ref="A1256:B1256"/>
    <mergeCell ref="A1257:D1257"/>
    <mergeCell ref="A1258:D1258"/>
    <mergeCell ref="A1259:D1259"/>
    <mergeCell ref="A1260:D1260"/>
    <mergeCell ref="A1261:D1261"/>
    <mergeCell ref="A1262:G1262"/>
    <mergeCell ref="A1263:G1263"/>
    <mergeCell ref="A1264:B1264"/>
    <mergeCell ref="A1265:C1265"/>
    <mergeCell ref="A1266:C1266"/>
    <mergeCell ref="A1267:C1267"/>
    <mergeCell ref="A1268:C1268"/>
    <mergeCell ref="A1269:C1269"/>
    <mergeCell ref="A1270:C1270"/>
    <mergeCell ref="A1271:C1271"/>
    <mergeCell ref="A1272:G1272"/>
    <mergeCell ref="A1273:G1273"/>
    <mergeCell ref="A1274:G1274"/>
    <mergeCell ref="A1275:B1275"/>
    <mergeCell ref="A1276:D1276"/>
    <mergeCell ref="A1277:D1277"/>
    <mergeCell ref="A1278:D1278"/>
    <mergeCell ref="A1279:D1279"/>
    <mergeCell ref="A1280:D1280"/>
    <mergeCell ref="A1281:G1281"/>
    <mergeCell ref="A1282:G1282"/>
    <mergeCell ref="A1284:H1284"/>
    <mergeCell ref="A1285:G1285"/>
    <mergeCell ref="A1287:H1287"/>
    <mergeCell ref="A1288:G1288"/>
    <mergeCell ref="A1289:G1289"/>
    <mergeCell ref="A1290:G1290"/>
    <mergeCell ref="A1291:G1291"/>
    <mergeCell ref="A1292:G1292"/>
    <mergeCell ref="A1293:G1293"/>
    <mergeCell ref="A1294:B1294"/>
    <mergeCell ref="A1295:D1295"/>
    <mergeCell ref="A1296:D1296"/>
    <mergeCell ref="A1297:D1297"/>
    <mergeCell ref="A1298:D1298"/>
    <mergeCell ref="A1299:D1299"/>
    <mergeCell ref="A1300:G1300"/>
    <mergeCell ref="A1301:G1301"/>
    <mergeCell ref="A1302:B1302"/>
    <mergeCell ref="A1303:C1303"/>
    <mergeCell ref="A1304:C1304"/>
    <mergeCell ref="A1305:C1305"/>
    <mergeCell ref="A1306:C1306"/>
    <mergeCell ref="A1307:C1307"/>
    <mergeCell ref="A1308:C1308"/>
    <mergeCell ref="A1309:C1309"/>
    <mergeCell ref="A1310:G1310"/>
    <mergeCell ref="A1311:G1311"/>
    <mergeCell ref="A1312:G1312"/>
    <mergeCell ref="A1313:B1313"/>
    <mergeCell ref="A1314:D1314"/>
    <mergeCell ref="A1315:D1315"/>
    <mergeCell ref="A1316:D1316"/>
    <mergeCell ref="A1317:D1317"/>
    <mergeCell ref="A1318:D1318"/>
    <mergeCell ref="A1319:G1319"/>
    <mergeCell ref="A1320:G1320"/>
    <mergeCell ref="A1322:H1322"/>
    <mergeCell ref="A1323:G1323"/>
    <mergeCell ref="A1325:H1325"/>
    <mergeCell ref="A1326:G1326"/>
    <mergeCell ref="A1327:G1327"/>
    <mergeCell ref="A1328:G1328"/>
    <mergeCell ref="A1329:G1329"/>
    <mergeCell ref="A1330:G1330"/>
    <mergeCell ref="A1331:G1331"/>
    <mergeCell ref="A1332:B1332"/>
    <mergeCell ref="A1333:D1333"/>
    <mergeCell ref="A1334:D1334"/>
    <mergeCell ref="A1335:D1335"/>
    <mergeCell ref="A1336:D1336"/>
    <mergeCell ref="A1337:D1337"/>
    <mergeCell ref="A1338:G1338"/>
    <mergeCell ref="A1339:G1339"/>
    <mergeCell ref="A1340:B1340"/>
    <mergeCell ref="A1341:C1341"/>
    <mergeCell ref="A1342:C1342"/>
    <mergeCell ref="A1343:C1343"/>
    <mergeCell ref="A1344:C1344"/>
    <mergeCell ref="A1345:C1345"/>
    <mergeCell ref="A1346:C1346"/>
    <mergeCell ref="A1347:C1347"/>
    <mergeCell ref="A1348:G1348"/>
    <mergeCell ref="A1349:G1349"/>
    <mergeCell ref="A1350:G1350"/>
    <mergeCell ref="A1351:B1351"/>
    <mergeCell ref="A1352:D1352"/>
    <mergeCell ref="A1353:D1353"/>
    <mergeCell ref="A1354:D1354"/>
    <mergeCell ref="A1355:D1355"/>
    <mergeCell ref="A1356:D1356"/>
    <mergeCell ref="A1357:G1357"/>
    <mergeCell ref="A1358:G1358"/>
    <mergeCell ref="A1360:H1360"/>
    <mergeCell ref="A1361:G1361"/>
    <mergeCell ref="A1363:H1363"/>
    <mergeCell ref="A1364:G1364"/>
    <mergeCell ref="A1365:G1365"/>
    <mergeCell ref="A1366:G1366"/>
    <mergeCell ref="A1367:G1367"/>
    <mergeCell ref="A1368:G1368"/>
    <mergeCell ref="A1369:G1369"/>
    <mergeCell ref="A1370:B1370"/>
    <mergeCell ref="A1371:D1371"/>
    <mergeCell ref="A1372:D1372"/>
    <mergeCell ref="A1373:D1373"/>
    <mergeCell ref="A1374:D1374"/>
    <mergeCell ref="A1375:D1375"/>
    <mergeCell ref="A1376:G1376"/>
    <mergeCell ref="A1377:G1377"/>
    <mergeCell ref="A1378:B1378"/>
    <mergeCell ref="A1379:C1379"/>
    <mergeCell ref="A1380:C1380"/>
    <mergeCell ref="A1381:C1381"/>
    <mergeCell ref="A1382:C1382"/>
    <mergeCell ref="A1383:C1383"/>
    <mergeCell ref="A1384:C1384"/>
    <mergeCell ref="A1385:C1385"/>
    <mergeCell ref="A1386:G1386"/>
    <mergeCell ref="A1387:G1387"/>
    <mergeCell ref="A1388:G1388"/>
    <mergeCell ref="A1389:B1389"/>
    <mergeCell ref="A1390:D1390"/>
    <mergeCell ref="A1391:D1391"/>
    <mergeCell ref="A1392:D1392"/>
    <mergeCell ref="A1393:D1393"/>
    <mergeCell ref="A1394:D1394"/>
    <mergeCell ref="A1395:G1395"/>
    <mergeCell ref="A1396:G1396"/>
    <mergeCell ref="A1398:H1398"/>
    <mergeCell ref="A1399:G1399"/>
    <mergeCell ref="A1401:H1401"/>
    <mergeCell ref="A1402:G1402"/>
    <mergeCell ref="A1403:G1403"/>
    <mergeCell ref="A1404:G1404"/>
    <mergeCell ref="A1405:G1405"/>
    <mergeCell ref="A1406:G1406"/>
    <mergeCell ref="A1407:G1407"/>
    <mergeCell ref="A1408:B1408"/>
    <mergeCell ref="A1409:D1409"/>
    <mergeCell ref="A1410:D1410"/>
    <mergeCell ref="A1411:D1411"/>
    <mergeCell ref="A1412:D1412"/>
    <mergeCell ref="A1413:D1413"/>
    <mergeCell ref="A1414:G1414"/>
    <mergeCell ref="A1415:G1415"/>
    <mergeCell ref="A1416:B1416"/>
    <mergeCell ref="A1417:C1417"/>
    <mergeCell ref="A1418:C1418"/>
    <mergeCell ref="A1419:C1419"/>
    <mergeCell ref="A1420:C1420"/>
    <mergeCell ref="A1421:C1421"/>
    <mergeCell ref="A1422:C1422"/>
    <mergeCell ref="A1423:C1423"/>
    <mergeCell ref="A1424:G1424"/>
    <mergeCell ref="A1425:G1425"/>
    <mergeCell ref="A1426:G1426"/>
    <mergeCell ref="A1427:B1427"/>
    <mergeCell ref="A1428:D1428"/>
    <mergeCell ref="A1429:D1429"/>
    <mergeCell ref="A1430:D1430"/>
    <mergeCell ref="A1431:D1431"/>
    <mergeCell ref="A1432:D1432"/>
    <mergeCell ref="A1433:G1433"/>
    <mergeCell ref="A1434:G1434"/>
    <mergeCell ref="A1436:H1436"/>
    <mergeCell ref="A1437:G1437"/>
    <mergeCell ref="A1439:H1439"/>
    <mergeCell ref="A1440:G1440"/>
    <mergeCell ref="A1441:G1441"/>
    <mergeCell ref="A1442:G1442"/>
    <mergeCell ref="A1443:G1443"/>
    <mergeCell ref="A1444:G1444"/>
    <mergeCell ref="A1445:G1445"/>
    <mergeCell ref="A1446:B1446"/>
    <mergeCell ref="A1447:D1447"/>
    <mergeCell ref="A1448:D1448"/>
    <mergeCell ref="A1449:D1449"/>
    <mergeCell ref="A1450:D1450"/>
    <mergeCell ref="A1451:D1451"/>
    <mergeCell ref="A1452:G1452"/>
    <mergeCell ref="A1453:G1453"/>
    <mergeCell ref="A1454:B1454"/>
    <mergeCell ref="A1455:C1455"/>
    <mergeCell ref="A1456:C1456"/>
    <mergeCell ref="A1457:C1457"/>
    <mergeCell ref="A1458:C1458"/>
    <mergeCell ref="A1459:C1459"/>
    <mergeCell ref="A1460:C1460"/>
    <mergeCell ref="A1461:C1461"/>
    <mergeCell ref="A1462:G1462"/>
    <mergeCell ref="A1463:G1463"/>
    <mergeCell ref="A1464:G1464"/>
    <mergeCell ref="A1465:B1465"/>
    <mergeCell ref="A1466:D1466"/>
    <mergeCell ref="A1467:D1467"/>
    <mergeCell ref="A1468:D1468"/>
    <mergeCell ref="A1469:D1469"/>
    <mergeCell ref="A1470:D1470"/>
    <mergeCell ref="A1471:G1471"/>
    <mergeCell ref="A1472:G1472"/>
    <mergeCell ref="A1474:H1474"/>
    <mergeCell ref="A1475:G1475"/>
    <mergeCell ref="A1477:H1477"/>
    <mergeCell ref="A1478:G1478"/>
    <mergeCell ref="A1479:G1479"/>
    <mergeCell ref="A1480:G1480"/>
    <mergeCell ref="A1481:G1481"/>
    <mergeCell ref="A1482:G1482"/>
    <mergeCell ref="A1483:G1483"/>
    <mergeCell ref="A1484:B1484"/>
    <mergeCell ref="A1485:D1485"/>
    <mergeCell ref="A1486:D1486"/>
    <mergeCell ref="A1487:D1487"/>
    <mergeCell ref="A1488:D1488"/>
    <mergeCell ref="A1489:D1489"/>
    <mergeCell ref="A1490:G1490"/>
    <mergeCell ref="A1491:G1491"/>
    <mergeCell ref="A1492:B1492"/>
    <mergeCell ref="A1493:C1493"/>
    <mergeCell ref="A1494:C1494"/>
    <mergeCell ref="A1495:C1495"/>
    <mergeCell ref="A1496:C1496"/>
    <mergeCell ref="A1497:C1497"/>
    <mergeCell ref="A1498:C1498"/>
    <mergeCell ref="A1499:C1499"/>
    <mergeCell ref="A1500:G1500"/>
    <mergeCell ref="A1501:G1501"/>
    <mergeCell ref="A1502:G1502"/>
    <mergeCell ref="A1503:B1503"/>
    <mergeCell ref="A1504:D1504"/>
    <mergeCell ref="A1505:D1505"/>
    <mergeCell ref="A1506:D1506"/>
    <mergeCell ref="A1507:D1507"/>
    <mergeCell ref="A1508:D1508"/>
    <mergeCell ref="A1509:G1509"/>
    <mergeCell ref="A1510:G1510"/>
    <mergeCell ref="A1512:H1512"/>
    <mergeCell ref="A1513:G1513"/>
    <mergeCell ref="A1515:H1515"/>
    <mergeCell ref="A1516:G1516"/>
    <mergeCell ref="A1517:G1517"/>
    <mergeCell ref="A1518:G1518"/>
    <mergeCell ref="A1519:G1519"/>
    <mergeCell ref="A1520:G1520"/>
    <mergeCell ref="A1521:G1521"/>
    <mergeCell ref="A1522:B1522"/>
    <mergeCell ref="A1523:D1523"/>
    <mergeCell ref="A1524:D1524"/>
    <mergeCell ref="A1525:D1525"/>
    <mergeCell ref="A1526:D1526"/>
    <mergeCell ref="A1527:D1527"/>
    <mergeCell ref="A1528:G1528"/>
    <mergeCell ref="A1529:G1529"/>
    <mergeCell ref="A1530:B1530"/>
    <mergeCell ref="A1531:C1531"/>
    <mergeCell ref="A1532:C1532"/>
    <mergeCell ref="A1533:C1533"/>
    <mergeCell ref="A1534:C1534"/>
    <mergeCell ref="A1535:C1535"/>
    <mergeCell ref="A1536:C1536"/>
    <mergeCell ref="A1537:C1537"/>
    <mergeCell ref="A1538:G1538"/>
    <mergeCell ref="A1539:G1539"/>
    <mergeCell ref="A1540:G1540"/>
    <mergeCell ref="A1541:B1541"/>
    <mergeCell ref="A1542:D1542"/>
    <mergeCell ref="A1543:D1543"/>
    <mergeCell ref="A1544:D1544"/>
    <mergeCell ref="A1545:D1545"/>
    <mergeCell ref="A1546:D1546"/>
    <mergeCell ref="A1547:G1547"/>
    <mergeCell ref="A1548:G1548"/>
    <mergeCell ref="A1550:H1550"/>
    <mergeCell ref="A1551:G1551"/>
    <mergeCell ref="A1553:H1553"/>
    <mergeCell ref="A1554:G1554"/>
    <mergeCell ref="A1555:G1555"/>
    <mergeCell ref="A1556:G1556"/>
    <mergeCell ref="A1557:G1557"/>
    <mergeCell ref="A1558:G1558"/>
    <mergeCell ref="A1559:G1559"/>
    <mergeCell ref="A1560:B1560"/>
    <mergeCell ref="A1561:D1561"/>
    <mergeCell ref="A1562:D1562"/>
    <mergeCell ref="A1563:D1563"/>
    <mergeCell ref="A1564:D1564"/>
    <mergeCell ref="A1565:D1565"/>
    <mergeCell ref="A1566:G1566"/>
    <mergeCell ref="A1567:G1567"/>
    <mergeCell ref="A1568:B1568"/>
    <mergeCell ref="A1569:C1569"/>
    <mergeCell ref="A1570:C1570"/>
    <mergeCell ref="A1571:C1571"/>
    <mergeCell ref="A1572:C1572"/>
    <mergeCell ref="A1573:C1573"/>
    <mergeCell ref="A1574:C1574"/>
    <mergeCell ref="A1575:C1575"/>
    <mergeCell ref="A1576:G1576"/>
    <mergeCell ref="A1577:G1577"/>
    <mergeCell ref="A1578:G1578"/>
    <mergeCell ref="A1579:B1579"/>
    <mergeCell ref="A1580:D1580"/>
    <mergeCell ref="A1581:D1581"/>
    <mergeCell ref="A1582:D1582"/>
    <mergeCell ref="A1583:D1583"/>
    <mergeCell ref="A1584:D1584"/>
    <mergeCell ref="A1585:G1585"/>
    <mergeCell ref="A1586:G1586"/>
    <mergeCell ref="A1588:H1588"/>
    <mergeCell ref="A1589:G1589"/>
    <mergeCell ref="A1591:H1591"/>
    <mergeCell ref="A1592:G1592"/>
    <mergeCell ref="A1593:G1593"/>
    <mergeCell ref="A1594:G1594"/>
    <mergeCell ref="A1595:G1595"/>
    <mergeCell ref="A1596:G1596"/>
    <mergeCell ref="A1597:G1597"/>
    <mergeCell ref="A1598:B1598"/>
    <mergeCell ref="A1599:D1599"/>
    <mergeCell ref="A1600:D1600"/>
    <mergeCell ref="A1601:D1601"/>
    <mergeCell ref="A1602:D1602"/>
    <mergeCell ref="A1603:D1603"/>
    <mergeCell ref="A1604:G1604"/>
    <mergeCell ref="A1605:G1605"/>
    <mergeCell ref="A1606:B1606"/>
    <mergeCell ref="A1607:C1607"/>
    <mergeCell ref="A1608:C1608"/>
    <mergeCell ref="A1609:C1609"/>
    <mergeCell ref="A1610:C1610"/>
    <mergeCell ref="A1611:C1611"/>
    <mergeCell ref="A1612:C1612"/>
    <mergeCell ref="A1613:C1613"/>
    <mergeCell ref="A1614:G1614"/>
    <mergeCell ref="A1615:G1615"/>
    <mergeCell ref="A1616:G1616"/>
    <mergeCell ref="A1617:B1617"/>
    <mergeCell ref="A1618:D1618"/>
    <mergeCell ref="A1619:D1619"/>
    <mergeCell ref="A1620:D1620"/>
    <mergeCell ref="A1621:D1621"/>
    <mergeCell ref="A1622:D1622"/>
    <mergeCell ref="A1623:G1623"/>
    <mergeCell ref="A1624:G1624"/>
    <mergeCell ref="A1626:H1626"/>
    <mergeCell ref="A1627:G1627"/>
    <mergeCell ref="A1629:H1629"/>
    <mergeCell ref="A1630:G1630"/>
    <mergeCell ref="A1631:G1631"/>
    <mergeCell ref="A1632:G1632"/>
    <mergeCell ref="A1633:G1633"/>
    <mergeCell ref="A1634:G1634"/>
    <mergeCell ref="A1635:G1635"/>
    <mergeCell ref="A1636:B1636"/>
    <mergeCell ref="A1637:D1637"/>
    <mergeCell ref="A1638:D1638"/>
    <mergeCell ref="A1639:D1639"/>
    <mergeCell ref="A1640:D1640"/>
    <mergeCell ref="A1641:D1641"/>
    <mergeCell ref="A1642:G1642"/>
    <mergeCell ref="A1643:G1643"/>
    <mergeCell ref="A1644:B1644"/>
    <mergeCell ref="A1645:C1645"/>
    <mergeCell ref="A1646:C1646"/>
    <mergeCell ref="A1647:C1647"/>
    <mergeCell ref="A1648:C1648"/>
    <mergeCell ref="A1649:C1649"/>
    <mergeCell ref="A1650:C1650"/>
    <mergeCell ref="A1651:C1651"/>
    <mergeCell ref="A1652:G1652"/>
    <mergeCell ref="A1653:G1653"/>
    <mergeCell ref="A1654:G1654"/>
    <mergeCell ref="A1655:B1655"/>
    <mergeCell ref="A1656:D1656"/>
    <mergeCell ref="A1657:D1657"/>
    <mergeCell ref="A1658:D1658"/>
    <mergeCell ref="A1659:D1659"/>
    <mergeCell ref="A1660:D1660"/>
    <mergeCell ref="A1661:G1661"/>
    <mergeCell ref="A1662:G1662"/>
    <mergeCell ref="A1664:H1664"/>
    <mergeCell ref="A1665:G1665"/>
    <mergeCell ref="A1667:H1667"/>
    <mergeCell ref="A1668:G1668"/>
    <mergeCell ref="A1669:G1669"/>
    <mergeCell ref="A1670:G1670"/>
    <mergeCell ref="A1671:G1671"/>
    <mergeCell ref="A1672:G1672"/>
    <mergeCell ref="A1673:G1673"/>
    <mergeCell ref="A1674:B1674"/>
    <mergeCell ref="A1675:D1675"/>
    <mergeCell ref="A1676:D1676"/>
    <mergeCell ref="A1677:D1677"/>
    <mergeCell ref="A1678:D1678"/>
    <mergeCell ref="A1679:D1679"/>
    <mergeCell ref="A1680:G1680"/>
    <mergeCell ref="A1681:G1681"/>
    <mergeCell ref="A1682:B1682"/>
    <mergeCell ref="A1683:C1683"/>
    <mergeCell ref="A1684:C1684"/>
    <mergeCell ref="A1685:C1685"/>
    <mergeCell ref="A1686:C1686"/>
    <mergeCell ref="A1687:C1687"/>
    <mergeCell ref="A1688:C1688"/>
    <mergeCell ref="A1689:C1689"/>
    <mergeCell ref="A1690:G1690"/>
    <mergeCell ref="A1691:G1691"/>
    <mergeCell ref="A1692:G1692"/>
    <mergeCell ref="A1693:B1693"/>
    <mergeCell ref="A1694:D1694"/>
    <mergeCell ref="A1695:D1695"/>
    <mergeCell ref="A1696:D1696"/>
    <mergeCell ref="A1697:D1697"/>
    <mergeCell ref="A1698:D1698"/>
    <mergeCell ref="A1699:G1699"/>
    <mergeCell ref="A1700:G1700"/>
    <mergeCell ref="A1702:H1702"/>
    <mergeCell ref="A1703:G1703"/>
    <mergeCell ref="A1705:H1705"/>
    <mergeCell ref="A1706:G1706"/>
    <mergeCell ref="A1707:G1707"/>
    <mergeCell ref="A1708:G1708"/>
    <mergeCell ref="A1709:G1709"/>
    <mergeCell ref="A1710:G1710"/>
    <mergeCell ref="A1711:G1711"/>
    <mergeCell ref="A1712:B1712"/>
    <mergeCell ref="A1713:D1713"/>
    <mergeCell ref="A1714:D1714"/>
    <mergeCell ref="A1715:D1715"/>
    <mergeCell ref="A1716:D1716"/>
    <mergeCell ref="A1717:D1717"/>
    <mergeCell ref="A1718:G1718"/>
    <mergeCell ref="A1719:G1719"/>
    <mergeCell ref="A1720:B1720"/>
    <mergeCell ref="A1721:C1721"/>
    <mergeCell ref="A1722:C1722"/>
    <mergeCell ref="A1723:C1723"/>
    <mergeCell ref="A1724:C1724"/>
    <mergeCell ref="A1725:C1725"/>
    <mergeCell ref="A1726:C1726"/>
    <mergeCell ref="A1727:C1727"/>
    <mergeCell ref="A1728:G1728"/>
    <mergeCell ref="A1729:G1729"/>
    <mergeCell ref="A1730:G1730"/>
    <mergeCell ref="A1731:B1731"/>
    <mergeCell ref="A1732:D1732"/>
    <mergeCell ref="A1733:D1733"/>
    <mergeCell ref="A1734:D1734"/>
    <mergeCell ref="A1735:D1735"/>
    <mergeCell ref="A1736:D1736"/>
    <mergeCell ref="A1737:G1737"/>
    <mergeCell ref="A1738:G1738"/>
    <mergeCell ref="A1740:H1740"/>
    <mergeCell ref="A1741:G1741"/>
    <mergeCell ref="A1743:H1743"/>
    <mergeCell ref="A1744:G1744"/>
    <mergeCell ref="A1745:G1745"/>
    <mergeCell ref="A1746:G1746"/>
    <mergeCell ref="A1747:G1747"/>
    <mergeCell ref="A1748:G1748"/>
    <mergeCell ref="A1749:G1749"/>
    <mergeCell ref="A1750:B1750"/>
    <mergeCell ref="A1751:D1751"/>
    <mergeCell ref="A1752:D1752"/>
    <mergeCell ref="A1753:D1753"/>
    <mergeCell ref="A1754:D1754"/>
    <mergeCell ref="A1755:D1755"/>
    <mergeCell ref="A1756:G1756"/>
    <mergeCell ref="A1757:G1757"/>
    <mergeCell ref="A1758:B1758"/>
    <mergeCell ref="A1759:C1759"/>
    <mergeCell ref="A1760:C1760"/>
    <mergeCell ref="A1761:C1761"/>
    <mergeCell ref="A1762:C1762"/>
    <mergeCell ref="A1763:C1763"/>
    <mergeCell ref="A1764:C1764"/>
    <mergeCell ref="A1765:C1765"/>
    <mergeCell ref="A1766:G1766"/>
    <mergeCell ref="A1767:G1767"/>
    <mergeCell ref="A1768:G1768"/>
    <mergeCell ref="A1769:B1769"/>
    <mergeCell ref="A1770:D1770"/>
    <mergeCell ref="A1771:D1771"/>
    <mergeCell ref="A1772:D1772"/>
    <mergeCell ref="A1773:D1773"/>
    <mergeCell ref="A1774:D1774"/>
    <mergeCell ref="A1775:G1775"/>
    <mergeCell ref="A1776:G1776"/>
    <mergeCell ref="A1778:H1778"/>
    <mergeCell ref="A1779:G1779"/>
    <mergeCell ref="A1781:H1781"/>
    <mergeCell ref="A1782:G1782"/>
    <mergeCell ref="A1783:G1783"/>
    <mergeCell ref="A1784:G1784"/>
    <mergeCell ref="A1785:G1785"/>
    <mergeCell ref="A1786:G1786"/>
    <mergeCell ref="A1787:G1787"/>
    <mergeCell ref="A1788:B1788"/>
    <mergeCell ref="A1789:D1789"/>
    <mergeCell ref="A1790:D1790"/>
    <mergeCell ref="A1791:D1791"/>
    <mergeCell ref="A1792:D1792"/>
    <mergeCell ref="A1793:D1793"/>
    <mergeCell ref="A1794:G1794"/>
    <mergeCell ref="A1795:G1795"/>
    <mergeCell ref="A1796:B1796"/>
    <mergeCell ref="A1797:C1797"/>
    <mergeCell ref="A1798:C1798"/>
    <mergeCell ref="A1799:C1799"/>
    <mergeCell ref="A1800:C1800"/>
    <mergeCell ref="A1801:C1801"/>
    <mergeCell ref="A1802:C1802"/>
    <mergeCell ref="A1803:C1803"/>
    <mergeCell ref="A1804:G1804"/>
    <mergeCell ref="A1805:G1805"/>
    <mergeCell ref="A1806:G1806"/>
    <mergeCell ref="A1807:B1807"/>
    <mergeCell ref="A1808:D1808"/>
    <mergeCell ref="A1809:D1809"/>
    <mergeCell ref="A1810:D1810"/>
    <mergeCell ref="A1811:D1811"/>
    <mergeCell ref="A1812:D1812"/>
    <mergeCell ref="A1813:G1813"/>
    <mergeCell ref="A1814:G1814"/>
    <mergeCell ref="A1816:H1816"/>
    <mergeCell ref="A1817:G1817"/>
    <mergeCell ref="A1819:H1819"/>
    <mergeCell ref="A1820:G1820"/>
    <mergeCell ref="A1821:G1821"/>
    <mergeCell ref="A1822:G1822"/>
    <mergeCell ref="A1823:G1823"/>
    <mergeCell ref="A1824:G1824"/>
    <mergeCell ref="A1825:G1825"/>
    <mergeCell ref="A1826:B1826"/>
    <mergeCell ref="A1827:D1827"/>
    <mergeCell ref="A1828:D1828"/>
    <mergeCell ref="A1829:D1829"/>
    <mergeCell ref="A1830:D1830"/>
    <mergeCell ref="A1831:D1831"/>
    <mergeCell ref="A1832:G1832"/>
    <mergeCell ref="A1833:G1833"/>
    <mergeCell ref="A1834:B1834"/>
    <mergeCell ref="A1835:C1835"/>
    <mergeCell ref="A1836:C1836"/>
    <mergeCell ref="A1837:C1837"/>
    <mergeCell ref="A1838:C1838"/>
    <mergeCell ref="A1839:C1839"/>
    <mergeCell ref="A1840:C1840"/>
    <mergeCell ref="A1841:C1841"/>
    <mergeCell ref="A1842:G1842"/>
    <mergeCell ref="A1843:G1843"/>
    <mergeCell ref="A1844:G1844"/>
    <mergeCell ref="A1845:B1845"/>
    <mergeCell ref="A1846:D1846"/>
    <mergeCell ref="A1847:D1847"/>
    <mergeCell ref="A1848:D1848"/>
    <mergeCell ref="A1849:D1849"/>
    <mergeCell ref="A1850:D1850"/>
    <mergeCell ref="A1851:G1851"/>
    <mergeCell ref="A1852:G1852"/>
    <mergeCell ref="A1854:H1854"/>
    <mergeCell ref="A1855:G1855"/>
    <mergeCell ref="A1857:H1857"/>
    <mergeCell ref="A1858:G1858"/>
    <mergeCell ref="A1859:G1859"/>
    <mergeCell ref="A1860:G1860"/>
    <mergeCell ref="A1861:G1861"/>
    <mergeCell ref="A1862:G1862"/>
    <mergeCell ref="A1863:G1863"/>
    <mergeCell ref="A1864:B1864"/>
    <mergeCell ref="A1865:D1865"/>
    <mergeCell ref="A1866:D1866"/>
    <mergeCell ref="A1867:D1867"/>
    <mergeCell ref="A1868:D1868"/>
    <mergeCell ref="A1869:D1869"/>
    <mergeCell ref="A1870:G1870"/>
    <mergeCell ref="A1871:G1871"/>
    <mergeCell ref="A1872:B1872"/>
    <mergeCell ref="A1873:C1873"/>
    <mergeCell ref="A1874:C1874"/>
    <mergeCell ref="A1875:C1875"/>
    <mergeCell ref="A1876:C1876"/>
    <mergeCell ref="A1877:C1877"/>
    <mergeCell ref="A1878:C1878"/>
    <mergeCell ref="A1879:C1879"/>
    <mergeCell ref="A1880:G1880"/>
    <mergeCell ref="A1881:G1881"/>
    <mergeCell ref="A1882:G1882"/>
    <mergeCell ref="A1883:B1883"/>
    <mergeCell ref="A1884:D1884"/>
    <mergeCell ref="A1885:D1885"/>
    <mergeCell ref="A1886:D1886"/>
    <mergeCell ref="A1887:D1887"/>
    <mergeCell ref="A1888:D1888"/>
    <mergeCell ref="A1889:G1889"/>
    <mergeCell ref="A1890:G1890"/>
    <mergeCell ref="A1892:H1892"/>
    <mergeCell ref="A1893:G1893"/>
    <mergeCell ref="A1895:H1895"/>
    <mergeCell ref="A1896:G1896"/>
    <mergeCell ref="A1897:G1897"/>
    <mergeCell ref="A1898:G1898"/>
    <mergeCell ref="A1899:G1899"/>
    <mergeCell ref="A1900:G1900"/>
    <mergeCell ref="A1901:G1901"/>
    <mergeCell ref="A1902:B1902"/>
    <mergeCell ref="A1903:D1903"/>
    <mergeCell ref="A1904:D1904"/>
    <mergeCell ref="A1905:D1905"/>
    <mergeCell ref="A1906:D1906"/>
    <mergeCell ref="A1907:D1907"/>
    <mergeCell ref="A1908:G1908"/>
    <mergeCell ref="A1909:G1909"/>
    <mergeCell ref="A1910:B1910"/>
    <mergeCell ref="A1911:C1911"/>
    <mergeCell ref="A1912:C1912"/>
    <mergeCell ref="A1913:C1913"/>
    <mergeCell ref="A1914:C1914"/>
    <mergeCell ref="A1915:C1915"/>
    <mergeCell ref="A1916:C1916"/>
    <mergeCell ref="A1917:C1917"/>
    <mergeCell ref="A1918:G1918"/>
    <mergeCell ref="A1919:G1919"/>
    <mergeCell ref="A1920:G1920"/>
    <mergeCell ref="A1921:B1921"/>
    <mergeCell ref="A1922:D1922"/>
    <mergeCell ref="A1923:D1923"/>
    <mergeCell ref="A1924:D1924"/>
    <mergeCell ref="A1925:D1925"/>
    <mergeCell ref="A1926:D1926"/>
    <mergeCell ref="A1927:G1927"/>
    <mergeCell ref="A1928:G1928"/>
    <mergeCell ref="A1930:H1930"/>
    <mergeCell ref="A1931:G1931"/>
    <mergeCell ref="A1933:H1933"/>
    <mergeCell ref="A1934:G1934"/>
    <mergeCell ref="A1935:G1935"/>
    <mergeCell ref="A1936:G1936"/>
    <mergeCell ref="A1937:G1937"/>
    <mergeCell ref="A1938:G1938"/>
    <mergeCell ref="A1939:G1939"/>
    <mergeCell ref="A1940:B1940"/>
    <mergeCell ref="A1941:D1941"/>
    <mergeCell ref="A1942:D1942"/>
    <mergeCell ref="A1943:D1943"/>
    <mergeCell ref="A1944:D1944"/>
    <mergeCell ref="A1945:D1945"/>
    <mergeCell ref="A1946:G1946"/>
    <mergeCell ref="A1947:G1947"/>
    <mergeCell ref="A1948:B1948"/>
    <mergeCell ref="A1949:C1949"/>
    <mergeCell ref="A1950:C1950"/>
    <mergeCell ref="A1951:C1951"/>
    <mergeCell ref="A1952:C1952"/>
    <mergeCell ref="A1953:C1953"/>
    <mergeCell ref="A1954:C1954"/>
    <mergeCell ref="A1955:C1955"/>
    <mergeCell ref="A1956:G1956"/>
    <mergeCell ref="A1957:G1957"/>
    <mergeCell ref="A1958:G1958"/>
    <mergeCell ref="A1959:B1959"/>
    <mergeCell ref="A1960:D1960"/>
    <mergeCell ref="A1961:D1961"/>
    <mergeCell ref="A1962:D1962"/>
    <mergeCell ref="A1963:D1963"/>
    <mergeCell ref="A1964:D1964"/>
    <mergeCell ref="A1965:G1965"/>
    <mergeCell ref="A1966:G1966"/>
    <mergeCell ref="A1968:H1968"/>
    <mergeCell ref="A1969:G1969"/>
    <mergeCell ref="A1971:H1971"/>
    <mergeCell ref="A1972:G1972"/>
    <mergeCell ref="A1973:G1973"/>
    <mergeCell ref="A1974:G1974"/>
    <mergeCell ref="A1975:G1975"/>
    <mergeCell ref="A1976:G1976"/>
    <mergeCell ref="A1977:G1977"/>
    <mergeCell ref="A1978:B1978"/>
    <mergeCell ref="A1979:D1979"/>
    <mergeCell ref="A1980:D1980"/>
    <mergeCell ref="A1981:D1981"/>
    <mergeCell ref="A1982:D1982"/>
    <mergeCell ref="A1983:D1983"/>
    <mergeCell ref="A1984:G1984"/>
    <mergeCell ref="A1985:G1985"/>
    <mergeCell ref="A1986:B1986"/>
    <mergeCell ref="A1987:C1987"/>
    <mergeCell ref="A1988:C1988"/>
    <mergeCell ref="A1989:C1989"/>
    <mergeCell ref="A1990:C1990"/>
    <mergeCell ref="A1991:C1991"/>
    <mergeCell ref="A1992:C1992"/>
    <mergeCell ref="A1993:C1993"/>
    <mergeCell ref="A1994:G1994"/>
    <mergeCell ref="A1995:G1995"/>
    <mergeCell ref="A1996:G1996"/>
    <mergeCell ref="A1997:B1997"/>
    <mergeCell ref="A1998:D1998"/>
    <mergeCell ref="A1999:D1999"/>
    <mergeCell ref="A2000:D2000"/>
    <mergeCell ref="A2001:D2001"/>
    <mergeCell ref="A2002:D2002"/>
    <mergeCell ref="A2003:G2003"/>
    <mergeCell ref="A2004:G2004"/>
    <mergeCell ref="A2006:H2006"/>
    <mergeCell ref="A2007:G2007"/>
    <mergeCell ref="A2009:H2009"/>
    <mergeCell ref="A2010:G2010"/>
    <mergeCell ref="A2011:G2011"/>
    <mergeCell ref="A2012:G2012"/>
    <mergeCell ref="A2013:G2013"/>
    <mergeCell ref="A2014:G2014"/>
    <mergeCell ref="A2015:G2015"/>
    <mergeCell ref="A2016:B2016"/>
    <mergeCell ref="A2017:D2017"/>
    <mergeCell ref="A2018:D2018"/>
    <mergeCell ref="A2019:D2019"/>
    <mergeCell ref="A2020:D2020"/>
    <mergeCell ref="A2021:D2021"/>
    <mergeCell ref="A2022:G2022"/>
    <mergeCell ref="A2023:G2023"/>
    <mergeCell ref="A2024:B2024"/>
    <mergeCell ref="A2025:C2025"/>
    <mergeCell ref="A2026:C2026"/>
    <mergeCell ref="A2027:C2027"/>
    <mergeCell ref="A2028:C2028"/>
    <mergeCell ref="A2029:C2029"/>
    <mergeCell ref="A2030:C2030"/>
    <mergeCell ref="A2031:C2031"/>
    <mergeCell ref="A2032:G2032"/>
    <mergeCell ref="A2033:G2033"/>
    <mergeCell ref="A2034:G2034"/>
    <mergeCell ref="A2035:B2035"/>
    <mergeCell ref="A2036:D2036"/>
    <mergeCell ref="A2037:D2037"/>
    <mergeCell ref="A2038:D2038"/>
    <mergeCell ref="A2039:D2039"/>
    <mergeCell ref="A2040:D2040"/>
    <mergeCell ref="A2041:G2041"/>
    <mergeCell ref="A2042:G2042"/>
    <mergeCell ref="A2044:H2044"/>
    <mergeCell ref="A2045:G2045"/>
    <mergeCell ref="A2047:H2047"/>
    <mergeCell ref="A2048:G2048"/>
    <mergeCell ref="A2049:G2049"/>
    <mergeCell ref="A2050:G2050"/>
    <mergeCell ref="A2051:G2051"/>
    <mergeCell ref="A2052:G2052"/>
    <mergeCell ref="A2053:G2053"/>
    <mergeCell ref="A2054:B2054"/>
    <mergeCell ref="A2055:D2055"/>
    <mergeCell ref="A2056:D2056"/>
    <mergeCell ref="A2057:D2057"/>
    <mergeCell ref="A2058:D2058"/>
    <mergeCell ref="A2059:D2059"/>
    <mergeCell ref="A2060:G2060"/>
    <mergeCell ref="A2061:G2061"/>
    <mergeCell ref="A2062:B2062"/>
    <mergeCell ref="A2063:C2063"/>
    <mergeCell ref="A2064:C2064"/>
    <mergeCell ref="A2065:C2065"/>
    <mergeCell ref="A2066:C2066"/>
    <mergeCell ref="A2067:C2067"/>
    <mergeCell ref="A2068:C2068"/>
    <mergeCell ref="A2069:C2069"/>
    <mergeCell ref="A2070:G2070"/>
    <mergeCell ref="A2071:G2071"/>
    <mergeCell ref="A2072:G2072"/>
    <mergeCell ref="A2073:B2073"/>
    <mergeCell ref="A2074:D2074"/>
    <mergeCell ref="A2075:D2075"/>
    <mergeCell ref="A2076:D2076"/>
    <mergeCell ref="A2077:D2077"/>
    <mergeCell ref="A2078:D2078"/>
    <mergeCell ref="A2079:G2079"/>
    <mergeCell ref="A2080:G2080"/>
    <mergeCell ref="A2082:H2082"/>
    <mergeCell ref="A2083:G2083"/>
    <mergeCell ref="A2085:H2085"/>
    <mergeCell ref="A2086:G2086"/>
    <mergeCell ref="A2087:G2087"/>
    <mergeCell ref="A2088:G2088"/>
    <mergeCell ref="A2089:G2089"/>
    <mergeCell ref="A2090:G2090"/>
    <mergeCell ref="A2091:G2091"/>
    <mergeCell ref="A2092:B2092"/>
    <mergeCell ref="A2093:D2093"/>
    <mergeCell ref="A2094:D2094"/>
    <mergeCell ref="A2095:D2095"/>
    <mergeCell ref="A2096:D2096"/>
    <mergeCell ref="A2097:D2097"/>
    <mergeCell ref="A2098:G2098"/>
    <mergeCell ref="A2099:G2099"/>
    <mergeCell ref="A2100:B2100"/>
    <mergeCell ref="A2101:C2101"/>
    <mergeCell ref="A2102:C2102"/>
    <mergeCell ref="A2103:C2103"/>
    <mergeCell ref="A2104:C2104"/>
    <mergeCell ref="A2105:C2105"/>
    <mergeCell ref="A2106:C2106"/>
    <mergeCell ref="A2107:C2107"/>
    <mergeCell ref="A2108:G2108"/>
    <mergeCell ref="A2109:G2109"/>
    <mergeCell ref="A2110:G2110"/>
    <mergeCell ref="A2111:B2111"/>
    <mergeCell ref="A2112:D2112"/>
    <mergeCell ref="A2113:D2113"/>
    <mergeCell ref="A2114:D2114"/>
    <mergeCell ref="A2115:D2115"/>
    <mergeCell ref="A2116:D2116"/>
    <mergeCell ref="A2117:G2117"/>
    <mergeCell ref="A2118:G2118"/>
    <mergeCell ref="A2120:H2120"/>
    <mergeCell ref="A2121:G2121"/>
    <mergeCell ref="A2123:H2123"/>
    <mergeCell ref="A2124:G2124"/>
    <mergeCell ref="A2125:G2125"/>
    <mergeCell ref="A2126:G2126"/>
    <mergeCell ref="A2127:G2127"/>
    <mergeCell ref="A2128:G2128"/>
    <mergeCell ref="A2129:G2129"/>
    <mergeCell ref="A2130:B2130"/>
    <mergeCell ref="A2131:D2131"/>
    <mergeCell ref="A2132:D2132"/>
    <mergeCell ref="A2133:D2133"/>
    <mergeCell ref="A2134:D2134"/>
    <mergeCell ref="A2135:D2135"/>
    <mergeCell ref="A2136:G2136"/>
    <mergeCell ref="A2137:G2137"/>
    <mergeCell ref="A2138:B2138"/>
    <mergeCell ref="A2139:C2139"/>
    <mergeCell ref="A2140:C2140"/>
    <mergeCell ref="A2141:C2141"/>
    <mergeCell ref="A2142:C2142"/>
    <mergeCell ref="A2143:C2143"/>
    <mergeCell ref="A2144:C2144"/>
    <mergeCell ref="A2145:C2145"/>
    <mergeCell ref="A2146:G2146"/>
    <mergeCell ref="A2147:G2147"/>
    <mergeCell ref="A2148:G2148"/>
    <mergeCell ref="A2149:B2149"/>
    <mergeCell ref="A2150:D2150"/>
    <mergeCell ref="A2151:D2151"/>
    <mergeCell ref="A2152:D2152"/>
    <mergeCell ref="A2153:D2153"/>
    <mergeCell ref="A2154:D2154"/>
    <mergeCell ref="A2155:G2155"/>
    <mergeCell ref="A2156:G2156"/>
    <mergeCell ref="A2158:H2158"/>
    <mergeCell ref="A2159:G2159"/>
    <mergeCell ref="A2161:H2161"/>
    <mergeCell ref="A2162:G2162"/>
    <mergeCell ref="A2163:G2163"/>
    <mergeCell ref="A2164:G2164"/>
    <mergeCell ref="A2165:G2165"/>
    <mergeCell ref="A2166:G2166"/>
    <mergeCell ref="A2167:G2167"/>
    <mergeCell ref="A2168:B2168"/>
    <mergeCell ref="A2169:D2169"/>
    <mergeCell ref="A2170:D2170"/>
    <mergeCell ref="A2171:D2171"/>
    <mergeCell ref="A2172:D2172"/>
    <mergeCell ref="A2173:D2173"/>
    <mergeCell ref="A2174:G2174"/>
    <mergeCell ref="A2175:G2175"/>
    <mergeCell ref="A2176:B2176"/>
    <mergeCell ref="A2177:C2177"/>
    <mergeCell ref="A2178:C2178"/>
    <mergeCell ref="A2179:C2179"/>
    <mergeCell ref="A2180:C2180"/>
    <mergeCell ref="A2181:C2181"/>
    <mergeCell ref="A2182:C2182"/>
    <mergeCell ref="A2183:C2183"/>
    <mergeCell ref="A2184:G2184"/>
    <mergeCell ref="A2185:G2185"/>
    <mergeCell ref="A2186:G2186"/>
    <mergeCell ref="A2187:B2187"/>
    <mergeCell ref="A2188:D2188"/>
    <mergeCell ref="A2189:D2189"/>
    <mergeCell ref="A2190:D2190"/>
    <mergeCell ref="A2191:D2191"/>
    <mergeCell ref="A2192:D2192"/>
    <mergeCell ref="A2193:G2193"/>
    <mergeCell ref="A2194:G2194"/>
    <mergeCell ref="A2196:H2196"/>
    <mergeCell ref="A2197:G2197"/>
    <mergeCell ref="A2199:H2199"/>
    <mergeCell ref="A2200:G2200"/>
    <mergeCell ref="A2201:G2201"/>
    <mergeCell ref="A2202:G2202"/>
    <mergeCell ref="A2203:G2203"/>
    <mergeCell ref="A2204:G2204"/>
    <mergeCell ref="A2205:G2205"/>
    <mergeCell ref="A2206:B2206"/>
    <mergeCell ref="A2207:D2207"/>
    <mergeCell ref="A2208:D2208"/>
    <mergeCell ref="A2209:D2209"/>
    <mergeCell ref="A2210:D2210"/>
    <mergeCell ref="A2211:D2211"/>
    <mergeCell ref="A2212:G2212"/>
    <mergeCell ref="A2213:G2213"/>
    <mergeCell ref="A2214:B2214"/>
    <mergeCell ref="A2215:C2215"/>
    <mergeCell ref="A2216:C2216"/>
    <mergeCell ref="A2217:C2217"/>
    <mergeCell ref="A2218:C2218"/>
    <mergeCell ref="A2219:C2219"/>
    <mergeCell ref="A2220:C2220"/>
    <mergeCell ref="A2221:C2221"/>
    <mergeCell ref="A2222:G2222"/>
    <mergeCell ref="A2223:G2223"/>
    <mergeCell ref="A2224:G2224"/>
    <mergeCell ref="A2225:B2225"/>
    <mergeCell ref="A2226:D2226"/>
    <mergeCell ref="A2227:D2227"/>
    <mergeCell ref="A2228:D2228"/>
    <mergeCell ref="A2229:D2229"/>
    <mergeCell ref="A2230:D2230"/>
    <mergeCell ref="A2231:G2231"/>
    <mergeCell ref="A2232:G2232"/>
    <mergeCell ref="A2234:H2234"/>
    <mergeCell ref="A2235:G2235"/>
    <mergeCell ref="A2237:H2237"/>
    <mergeCell ref="A2238:G2238"/>
    <mergeCell ref="A2239:G2239"/>
    <mergeCell ref="A2240:G2240"/>
    <mergeCell ref="A2241:G2241"/>
    <mergeCell ref="A2242:G2242"/>
    <mergeCell ref="A2243:G2243"/>
    <mergeCell ref="A2244:B2244"/>
    <mergeCell ref="A2245:D2245"/>
    <mergeCell ref="A2246:D2246"/>
    <mergeCell ref="A2247:D2247"/>
    <mergeCell ref="A2248:D2248"/>
    <mergeCell ref="A2249:D2249"/>
    <mergeCell ref="A2250:G2250"/>
    <mergeCell ref="A2251:G2251"/>
    <mergeCell ref="A2252:B2252"/>
    <mergeCell ref="A2253:C2253"/>
    <mergeCell ref="A2254:C2254"/>
    <mergeCell ref="A2255:C2255"/>
    <mergeCell ref="A2256:C2256"/>
    <mergeCell ref="A2257:C2257"/>
    <mergeCell ref="A2258:C2258"/>
    <mergeCell ref="A2259:C2259"/>
    <mergeCell ref="A2260:G2260"/>
    <mergeCell ref="A2261:G2261"/>
    <mergeCell ref="A2262:G2262"/>
    <mergeCell ref="A2263:B2263"/>
    <mergeCell ref="A2264:D2264"/>
    <mergeCell ref="A2265:D2265"/>
    <mergeCell ref="A2266:D2266"/>
    <mergeCell ref="A2267:D2267"/>
    <mergeCell ref="A2268:D2268"/>
    <mergeCell ref="A2269:G2269"/>
    <mergeCell ref="A2270:G2270"/>
    <mergeCell ref="A2272:H2272"/>
    <mergeCell ref="A2273:G2273"/>
    <mergeCell ref="A2275:H2275"/>
    <mergeCell ref="A2276:G2276"/>
    <mergeCell ref="A2277:G2277"/>
    <mergeCell ref="A2278:G2278"/>
    <mergeCell ref="A2279:G2279"/>
    <mergeCell ref="A2280:G2280"/>
    <mergeCell ref="A2281:G2281"/>
    <mergeCell ref="A2282:B2282"/>
    <mergeCell ref="A2283:D2283"/>
    <mergeCell ref="A2284:D2284"/>
    <mergeCell ref="A2285:D2285"/>
    <mergeCell ref="A2286:D2286"/>
    <mergeCell ref="A2287:D2287"/>
    <mergeCell ref="A2288:G2288"/>
    <mergeCell ref="A2289:G2289"/>
    <mergeCell ref="A2290:B2290"/>
    <mergeCell ref="A2291:C2291"/>
    <mergeCell ref="A2292:C2292"/>
    <mergeCell ref="A2293:C2293"/>
    <mergeCell ref="A2294:C2294"/>
    <mergeCell ref="A2295:C2295"/>
    <mergeCell ref="A2296:C2296"/>
    <mergeCell ref="A2297:C2297"/>
    <mergeCell ref="A2298:G2298"/>
    <mergeCell ref="A2299:G2299"/>
    <mergeCell ref="A2300:G2300"/>
    <mergeCell ref="A2301:B2301"/>
    <mergeCell ref="A2302:D2302"/>
    <mergeCell ref="A2303:D2303"/>
    <mergeCell ref="A2304:D2304"/>
    <mergeCell ref="A2305:D2305"/>
    <mergeCell ref="A2306:D2306"/>
    <mergeCell ref="A2307:G2307"/>
    <mergeCell ref="A2308:G2308"/>
    <mergeCell ref="A2310:H2310"/>
    <mergeCell ref="A2311:G2311"/>
    <mergeCell ref="A2313:H2313"/>
    <mergeCell ref="A2314:G2314"/>
    <mergeCell ref="A2315:G2315"/>
    <mergeCell ref="A2316:G2316"/>
    <mergeCell ref="A2317:G2317"/>
    <mergeCell ref="A2318:G2318"/>
    <mergeCell ref="A2319:G2319"/>
    <mergeCell ref="A2320:B2320"/>
    <mergeCell ref="A2321:D2321"/>
    <mergeCell ref="A2322:D2322"/>
    <mergeCell ref="A2323:D2323"/>
    <mergeCell ref="A2324:D2324"/>
    <mergeCell ref="A2325:D2325"/>
    <mergeCell ref="A2326:G2326"/>
    <mergeCell ref="A2327:G2327"/>
    <mergeCell ref="A2328:B2328"/>
    <mergeCell ref="A2329:C2329"/>
    <mergeCell ref="A2330:C2330"/>
    <mergeCell ref="A2331:C2331"/>
    <mergeCell ref="A2332:C2332"/>
    <mergeCell ref="A2333:C2333"/>
    <mergeCell ref="A2334:C2334"/>
    <mergeCell ref="A2335:C2335"/>
    <mergeCell ref="A2336:G2336"/>
    <mergeCell ref="A2337:G2337"/>
    <mergeCell ref="A2338:G2338"/>
    <mergeCell ref="A2339:B2339"/>
    <mergeCell ref="A2340:D2340"/>
    <mergeCell ref="A2341:D2341"/>
    <mergeCell ref="A2342:D2342"/>
    <mergeCell ref="A2343:D2343"/>
    <mergeCell ref="A2344:D2344"/>
    <mergeCell ref="A2345:G2345"/>
    <mergeCell ref="A2346:G2346"/>
    <mergeCell ref="A2348:H2348"/>
    <mergeCell ref="A2349:G2349"/>
    <mergeCell ref="A2351:H2351"/>
    <mergeCell ref="A2352:G2352"/>
    <mergeCell ref="A2353:G2353"/>
    <mergeCell ref="A2354:G2354"/>
    <mergeCell ref="A2355:G2355"/>
    <mergeCell ref="A2356:G2356"/>
    <mergeCell ref="A2357:G2357"/>
    <mergeCell ref="A2358:B2358"/>
    <mergeCell ref="A2359:D2359"/>
    <mergeCell ref="A2360:D2360"/>
    <mergeCell ref="A2361:D2361"/>
    <mergeCell ref="A2362:D2362"/>
    <mergeCell ref="A2363:D2363"/>
    <mergeCell ref="A2364:G2364"/>
    <mergeCell ref="A2365:G2365"/>
    <mergeCell ref="A2366:B2366"/>
    <mergeCell ref="A2367:C2367"/>
    <mergeCell ref="A2368:C2368"/>
    <mergeCell ref="A2369:C2369"/>
    <mergeCell ref="A2370:C2370"/>
    <mergeCell ref="A2371:C2371"/>
    <mergeCell ref="A2372:C2372"/>
    <mergeCell ref="A2373:C2373"/>
    <mergeCell ref="A2374:G2374"/>
    <mergeCell ref="A2375:G2375"/>
    <mergeCell ref="A2376:G2376"/>
    <mergeCell ref="A2377:B2377"/>
    <mergeCell ref="A2378:D2378"/>
    <mergeCell ref="A2379:D2379"/>
    <mergeCell ref="A2380:D2380"/>
    <mergeCell ref="A2381:D2381"/>
    <mergeCell ref="A2382:D2382"/>
    <mergeCell ref="A2383:G2383"/>
    <mergeCell ref="A2384:G2384"/>
    <mergeCell ref="A2386:H2386"/>
    <mergeCell ref="A2387:G2387"/>
    <mergeCell ref="A2389:H2389"/>
    <mergeCell ref="A2390:G2390"/>
    <mergeCell ref="A2391:G2391"/>
    <mergeCell ref="A2392:G2392"/>
    <mergeCell ref="A2393:G2393"/>
    <mergeCell ref="A2394:G2394"/>
    <mergeCell ref="A2395:G2395"/>
    <mergeCell ref="A2396:B2396"/>
    <mergeCell ref="A2397:D2397"/>
    <mergeCell ref="A2398:D2398"/>
    <mergeCell ref="A2399:D2399"/>
    <mergeCell ref="A2400:D2400"/>
    <mergeCell ref="A2401:D2401"/>
    <mergeCell ref="A2402:G2402"/>
    <mergeCell ref="A2403:G2403"/>
    <mergeCell ref="A2404:B2404"/>
    <mergeCell ref="A2405:C2405"/>
    <mergeCell ref="A2406:C2406"/>
    <mergeCell ref="A2407:C2407"/>
    <mergeCell ref="A2408:C2408"/>
    <mergeCell ref="A2409:C2409"/>
    <mergeCell ref="A2410:C2410"/>
    <mergeCell ref="A2411:C2411"/>
    <mergeCell ref="A2412:G2412"/>
    <mergeCell ref="A2413:G2413"/>
    <mergeCell ref="A2414:G2414"/>
    <mergeCell ref="A2415:B2415"/>
    <mergeCell ref="A2416:D2416"/>
    <mergeCell ref="A2417:D2417"/>
    <mergeCell ref="A2418:D2418"/>
    <mergeCell ref="A2419:D2419"/>
    <mergeCell ref="A2420:D2420"/>
    <mergeCell ref="A2421:G2421"/>
    <mergeCell ref="A2422:G2422"/>
    <mergeCell ref="A2424:H2424"/>
    <mergeCell ref="A2425:G2425"/>
    <mergeCell ref="A2427:H2427"/>
    <mergeCell ref="A2428:G2428"/>
    <mergeCell ref="A2429:G2429"/>
    <mergeCell ref="A2430:G2430"/>
    <mergeCell ref="A2431:G2431"/>
    <mergeCell ref="A2432:G2432"/>
    <mergeCell ref="A2433:G2433"/>
    <mergeCell ref="A2434:B2434"/>
    <mergeCell ref="A2435:D2435"/>
    <mergeCell ref="A2436:D2436"/>
    <mergeCell ref="A2437:D2437"/>
    <mergeCell ref="A2438:D2438"/>
    <mergeCell ref="A2439:D2439"/>
    <mergeCell ref="A2440:G2440"/>
    <mergeCell ref="A2441:G2441"/>
    <mergeCell ref="A2442:B2442"/>
    <mergeCell ref="A2443:C2443"/>
    <mergeCell ref="A2444:C2444"/>
    <mergeCell ref="A2445:C2445"/>
    <mergeCell ref="A2446:C2446"/>
    <mergeCell ref="A2447:C2447"/>
    <mergeCell ref="A2448:C2448"/>
    <mergeCell ref="A2449:C2449"/>
    <mergeCell ref="A2450:G2450"/>
    <mergeCell ref="A2451:G2451"/>
    <mergeCell ref="A2452:G2452"/>
    <mergeCell ref="A2453:B2453"/>
    <mergeCell ref="A2454:D2454"/>
    <mergeCell ref="A2455:D2455"/>
    <mergeCell ref="A2456:D2456"/>
    <mergeCell ref="A2457:D2457"/>
    <mergeCell ref="A2458:D2458"/>
    <mergeCell ref="A2459:G2459"/>
    <mergeCell ref="A2460:G2460"/>
    <mergeCell ref="A2462:H2462"/>
    <mergeCell ref="A2463:G2463"/>
    <mergeCell ref="A2465:H2465"/>
    <mergeCell ref="A2466:G2466"/>
    <mergeCell ref="A2467:G2467"/>
    <mergeCell ref="A2468:G2468"/>
    <mergeCell ref="A2469:G2469"/>
    <mergeCell ref="A2470:G2470"/>
    <mergeCell ref="A2471:G2471"/>
    <mergeCell ref="A2472:B2472"/>
    <mergeCell ref="A2473:D2473"/>
    <mergeCell ref="A2474:D2474"/>
    <mergeCell ref="A2475:D2475"/>
    <mergeCell ref="A2476:D2476"/>
    <mergeCell ref="A2477:D2477"/>
    <mergeCell ref="A2478:G2478"/>
    <mergeCell ref="A2479:G2479"/>
    <mergeCell ref="A2480:B2480"/>
    <mergeCell ref="A2481:C2481"/>
    <mergeCell ref="A2493:D2493"/>
    <mergeCell ref="A2482:C2482"/>
    <mergeCell ref="A2483:C2483"/>
    <mergeCell ref="A2484:C2484"/>
    <mergeCell ref="A2485:C2485"/>
    <mergeCell ref="A2486:C2486"/>
    <mergeCell ref="A2487:C2487"/>
    <mergeCell ref="A2494:D2494"/>
    <mergeCell ref="A2495:D2495"/>
    <mergeCell ref="A2496:D2496"/>
    <mergeCell ref="A2497:G2497"/>
    <mergeCell ref="A2498:G2498"/>
    <mergeCell ref="A2488:G2488"/>
    <mergeCell ref="A2489:G2489"/>
    <mergeCell ref="A2490:G2490"/>
    <mergeCell ref="A2491:B2491"/>
    <mergeCell ref="A2492:D2492"/>
  </mergeCells>
  <conditionalFormatting sqref="J69:K69">
    <cfRule type="containsText" priority="319" dxfId="512" operator="containsText" stopIfTrue="1" text="ИЗМЕНИЛАСЬ">
      <formula>NOT(ISERROR(SEARCH("ИЗМЕНИЛАСЬ",J69)))</formula>
    </cfRule>
    <cfRule type="containsText" priority="320" dxfId="512" operator="containsText" stopIfTrue="1" text="ЛОЖЬ">
      <formula>NOT(ISERROR(SEARCH("ЛОЖЬ",J69)))</formula>
    </cfRule>
  </conditionalFormatting>
  <conditionalFormatting sqref="J107:K107">
    <cfRule type="containsText" priority="317" dxfId="512" operator="containsText" stopIfTrue="1" text="ИЗМЕНИЛАСЬ">
      <formula>NOT(ISERROR(SEARCH("ИЗМЕНИЛАСЬ",J107)))</formula>
    </cfRule>
    <cfRule type="containsText" priority="318" dxfId="512" operator="containsText" stopIfTrue="1" text="ЛОЖЬ">
      <formula>NOT(ISERROR(SEARCH("ЛОЖЬ",J107)))</formula>
    </cfRule>
  </conditionalFormatting>
  <conditionalFormatting sqref="J145:K145">
    <cfRule type="containsText" priority="315" dxfId="512" operator="containsText" stopIfTrue="1" text="ИЗМЕНИЛАСЬ">
      <formula>NOT(ISERROR(SEARCH("ИЗМЕНИЛАСЬ",J145)))</formula>
    </cfRule>
    <cfRule type="containsText" priority="316" dxfId="512" operator="containsText" stopIfTrue="1" text="ЛОЖЬ">
      <formula>NOT(ISERROR(SEARCH("ЛОЖЬ",J145)))</formula>
    </cfRule>
  </conditionalFormatting>
  <conditionalFormatting sqref="J183:K183">
    <cfRule type="containsText" priority="313" dxfId="512" operator="containsText" stopIfTrue="1" text="ИЗМЕНИЛАСЬ">
      <formula>NOT(ISERROR(SEARCH("ИЗМЕНИЛАСЬ",J183)))</formula>
    </cfRule>
    <cfRule type="containsText" priority="314" dxfId="512" operator="containsText" stopIfTrue="1" text="ЛОЖЬ">
      <formula>NOT(ISERROR(SEARCH("ЛОЖЬ",J183)))</formula>
    </cfRule>
  </conditionalFormatting>
  <conditionalFormatting sqref="L69">
    <cfRule type="containsText" priority="295" dxfId="512" operator="containsText" stopIfTrue="1" text="ИЗМЕНИЛАСЬ">
      <formula>NOT(ISERROR(SEARCH("ИЗМЕНИЛАСЬ",L69)))</formula>
    </cfRule>
    <cfRule type="containsText" priority="296" dxfId="512" operator="containsText" stopIfTrue="1" text="ЛОЖЬ">
      <formula>NOT(ISERROR(SEARCH("ЛОЖЬ",L69)))</formula>
    </cfRule>
  </conditionalFormatting>
  <conditionalFormatting sqref="L107">
    <cfRule type="containsText" priority="293" dxfId="512" operator="containsText" stopIfTrue="1" text="ИЗМЕНИЛАСЬ">
      <formula>NOT(ISERROR(SEARCH("ИЗМЕНИЛАСЬ",L107)))</formula>
    </cfRule>
    <cfRule type="containsText" priority="294" dxfId="512" operator="containsText" stopIfTrue="1" text="ЛОЖЬ">
      <formula>NOT(ISERROR(SEARCH("ЛОЖЬ",L107)))</formula>
    </cfRule>
  </conditionalFormatting>
  <conditionalFormatting sqref="L145">
    <cfRule type="containsText" priority="291" dxfId="512" operator="containsText" stopIfTrue="1" text="ИЗМЕНИЛАСЬ">
      <formula>NOT(ISERROR(SEARCH("ИЗМЕНИЛАСЬ",L145)))</formula>
    </cfRule>
    <cfRule type="containsText" priority="292" dxfId="512" operator="containsText" stopIfTrue="1" text="ЛОЖЬ">
      <formula>NOT(ISERROR(SEARCH("ЛОЖЬ",L145)))</formula>
    </cfRule>
  </conditionalFormatting>
  <conditionalFormatting sqref="L183">
    <cfRule type="containsText" priority="289" dxfId="512" operator="containsText" stopIfTrue="1" text="ИЗМЕНИЛАСЬ">
      <formula>NOT(ISERROR(SEARCH("ИЗМЕНИЛАСЬ",L183)))</formula>
    </cfRule>
    <cfRule type="containsText" priority="290" dxfId="512" operator="containsText" stopIfTrue="1" text="ЛОЖЬ">
      <formula>NOT(ISERROR(SEARCH("ЛОЖЬ",L183)))</formula>
    </cfRule>
  </conditionalFormatting>
  <conditionalFormatting sqref="J221:K221">
    <cfRule type="containsText" priority="287" dxfId="512" operator="containsText" stopIfTrue="1" text="ИЗМЕНИЛАСЬ">
      <formula>NOT(ISERROR(SEARCH("ИЗМЕНИЛАСЬ",J221)))</formula>
    </cfRule>
    <cfRule type="containsText" priority="288" dxfId="512" operator="containsText" stopIfTrue="1" text="ЛОЖЬ">
      <formula>NOT(ISERROR(SEARCH("ЛОЖЬ",J221)))</formula>
    </cfRule>
  </conditionalFormatting>
  <conditionalFormatting sqref="J259:K259">
    <cfRule type="containsText" priority="285" dxfId="512" operator="containsText" stopIfTrue="1" text="ИЗМЕНИЛАСЬ">
      <formula>NOT(ISERROR(SEARCH("ИЗМЕНИЛАСЬ",J259)))</formula>
    </cfRule>
    <cfRule type="containsText" priority="286" dxfId="512" operator="containsText" stopIfTrue="1" text="ЛОЖЬ">
      <formula>NOT(ISERROR(SEARCH("ЛОЖЬ",J259)))</formula>
    </cfRule>
  </conditionalFormatting>
  <conditionalFormatting sqref="J297:K297">
    <cfRule type="containsText" priority="283" dxfId="512" operator="containsText" stopIfTrue="1" text="ИЗМЕНИЛАСЬ">
      <formula>NOT(ISERROR(SEARCH("ИЗМЕНИЛАСЬ",J297)))</formula>
    </cfRule>
    <cfRule type="containsText" priority="284" dxfId="512" operator="containsText" stopIfTrue="1" text="ЛОЖЬ">
      <formula>NOT(ISERROR(SEARCH("ЛОЖЬ",J297)))</formula>
    </cfRule>
  </conditionalFormatting>
  <conditionalFormatting sqref="J335:K335">
    <cfRule type="containsText" priority="281" dxfId="512" operator="containsText" stopIfTrue="1" text="ИЗМЕНИЛАСЬ">
      <formula>NOT(ISERROR(SEARCH("ИЗМЕНИЛАСЬ",J335)))</formula>
    </cfRule>
    <cfRule type="containsText" priority="282" dxfId="512" operator="containsText" stopIfTrue="1" text="ЛОЖЬ">
      <formula>NOT(ISERROR(SEARCH("ЛОЖЬ",J335)))</formula>
    </cfRule>
  </conditionalFormatting>
  <conditionalFormatting sqref="J373:K373">
    <cfRule type="containsText" priority="279" dxfId="512" operator="containsText" stopIfTrue="1" text="ИЗМЕНИЛАСЬ">
      <formula>NOT(ISERROR(SEARCH("ИЗМЕНИЛАСЬ",J373)))</formula>
    </cfRule>
    <cfRule type="containsText" priority="280" dxfId="512" operator="containsText" stopIfTrue="1" text="ЛОЖЬ">
      <formula>NOT(ISERROR(SEARCH("ЛОЖЬ",J373)))</formula>
    </cfRule>
  </conditionalFormatting>
  <conditionalFormatting sqref="J411:K411">
    <cfRule type="containsText" priority="277" dxfId="512" operator="containsText" stopIfTrue="1" text="ИЗМЕНИЛАСЬ">
      <formula>NOT(ISERROR(SEARCH("ИЗМЕНИЛАСЬ",J411)))</formula>
    </cfRule>
    <cfRule type="containsText" priority="278" dxfId="512" operator="containsText" stopIfTrue="1" text="ЛОЖЬ">
      <formula>NOT(ISERROR(SEARCH("ЛОЖЬ",J411)))</formula>
    </cfRule>
  </conditionalFormatting>
  <conditionalFormatting sqref="J449:K449">
    <cfRule type="containsText" priority="275" dxfId="512" operator="containsText" stopIfTrue="1" text="ИЗМЕНИЛАСЬ">
      <formula>NOT(ISERROR(SEARCH("ИЗМЕНИЛАСЬ",J449)))</formula>
    </cfRule>
    <cfRule type="containsText" priority="276" dxfId="512" operator="containsText" stopIfTrue="1" text="ЛОЖЬ">
      <formula>NOT(ISERROR(SEARCH("ЛОЖЬ",J449)))</formula>
    </cfRule>
  </conditionalFormatting>
  <conditionalFormatting sqref="J487:K487">
    <cfRule type="containsText" priority="273" dxfId="512" operator="containsText" stopIfTrue="1" text="ИЗМЕНИЛАСЬ">
      <formula>NOT(ISERROR(SEARCH("ИЗМЕНИЛАСЬ",J487)))</formula>
    </cfRule>
    <cfRule type="containsText" priority="274" dxfId="512" operator="containsText" stopIfTrue="1" text="ЛОЖЬ">
      <formula>NOT(ISERROR(SEARCH("ЛОЖЬ",J487)))</formula>
    </cfRule>
  </conditionalFormatting>
  <conditionalFormatting sqref="J525:K525">
    <cfRule type="containsText" priority="271" dxfId="512" operator="containsText" stopIfTrue="1" text="ИЗМЕНИЛАСЬ">
      <formula>NOT(ISERROR(SEARCH("ИЗМЕНИЛАСЬ",J525)))</formula>
    </cfRule>
    <cfRule type="containsText" priority="272" dxfId="512" operator="containsText" stopIfTrue="1" text="ЛОЖЬ">
      <formula>NOT(ISERROR(SEARCH("ЛОЖЬ",J525)))</formula>
    </cfRule>
  </conditionalFormatting>
  <conditionalFormatting sqref="J563:K563">
    <cfRule type="containsText" priority="269" dxfId="512" operator="containsText" stopIfTrue="1" text="ИЗМЕНИЛАСЬ">
      <formula>NOT(ISERROR(SEARCH("ИЗМЕНИЛАСЬ",J563)))</formula>
    </cfRule>
    <cfRule type="containsText" priority="270" dxfId="512" operator="containsText" stopIfTrue="1" text="ЛОЖЬ">
      <formula>NOT(ISERROR(SEARCH("ЛОЖЬ",J563)))</formula>
    </cfRule>
  </conditionalFormatting>
  <conditionalFormatting sqref="J601:K601">
    <cfRule type="containsText" priority="267" dxfId="512" operator="containsText" stopIfTrue="1" text="ИЗМЕНИЛАСЬ">
      <formula>NOT(ISERROR(SEARCH("ИЗМЕНИЛАСЬ",J601)))</formula>
    </cfRule>
    <cfRule type="containsText" priority="268" dxfId="512" operator="containsText" stopIfTrue="1" text="ЛОЖЬ">
      <formula>NOT(ISERROR(SEARCH("ЛОЖЬ",J601)))</formula>
    </cfRule>
  </conditionalFormatting>
  <conditionalFormatting sqref="J639:K639">
    <cfRule type="containsText" priority="265" dxfId="512" operator="containsText" stopIfTrue="1" text="ИЗМЕНИЛАСЬ">
      <formula>NOT(ISERROR(SEARCH("ИЗМЕНИЛАСЬ",J639)))</formula>
    </cfRule>
    <cfRule type="containsText" priority="266" dxfId="512" operator="containsText" stopIfTrue="1" text="ЛОЖЬ">
      <formula>NOT(ISERROR(SEARCH("ЛОЖЬ",J639)))</formula>
    </cfRule>
  </conditionalFormatting>
  <conditionalFormatting sqref="L221">
    <cfRule type="containsText" priority="263" dxfId="512" operator="containsText" stopIfTrue="1" text="ИЗМЕНИЛАСЬ">
      <formula>NOT(ISERROR(SEARCH("ИЗМЕНИЛАСЬ",L221)))</formula>
    </cfRule>
    <cfRule type="containsText" priority="264" dxfId="512" operator="containsText" stopIfTrue="1" text="ЛОЖЬ">
      <formula>NOT(ISERROR(SEARCH("ЛОЖЬ",L221)))</formula>
    </cfRule>
  </conditionalFormatting>
  <conditionalFormatting sqref="L259">
    <cfRule type="containsText" priority="261" dxfId="512" operator="containsText" stopIfTrue="1" text="ИЗМЕНИЛАСЬ">
      <formula>NOT(ISERROR(SEARCH("ИЗМЕНИЛАСЬ",L259)))</formula>
    </cfRule>
    <cfRule type="containsText" priority="262" dxfId="512" operator="containsText" stopIfTrue="1" text="ЛОЖЬ">
      <formula>NOT(ISERROR(SEARCH("ЛОЖЬ",L259)))</formula>
    </cfRule>
  </conditionalFormatting>
  <conditionalFormatting sqref="L297">
    <cfRule type="containsText" priority="259" dxfId="512" operator="containsText" stopIfTrue="1" text="ИЗМЕНИЛАСЬ">
      <formula>NOT(ISERROR(SEARCH("ИЗМЕНИЛАСЬ",L297)))</formula>
    </cfRule>
    <cfRule type="containsText" priority="260" dxfId="512" operator="containsText" stopIfTrue="1" text="ЛОЖЬ">
      <formula>NOT(ISERROR(SEARCH("ЛОЖЬ",L297)))</formula>
    </cfRule>
  </conditionalFormatting>
  <conditionalFormatting sqref="L335">
    <cfRule type="containsText" priority="257" dxfId="512" operator="containsText" stopIfTrue="1" text="ИЗМЕНИЛАСЬ">
      <formula>NOT(ISERROR(SEARCH("ИЗМЕНИЛАСЬ",L335)))</formula>
    </cfRule>
    <cfRule type="containsText" priority="258" dxfId="512" operator="containsText" stopIfTrue="1" text="ЛОЖЬ">
      <formula>NOT(ISERROR(SEARCH("ЛОЖЬ",L335)))</formula>
    </cfRule>
  </conditionalFormatting>
  <conditionalFormatting sqref="L373">
    <cfRule type="containsText" priority="255" dxfId="512" operator="containsText" stopIfTrue="1" text="ИЗМЕНИЛАСЬ">
      <formula>NOT(ISERROR(SEARCH("ИЗМЕНИЛАСЬ",L373)))</formula>
    </cfRule>
    <cfRule type="containsText" priority="256" dxfId="512" operator="containsText" stopIfTrue="1" text="ЛОЖЬ">
      <formula>NOT(ISERROR(SEARCH("ЛОЖЬ",L373)))</formula>
    </cfRule>
  </conditionalFormatting>
  <conditionalFormatting sqref="L411">
    <cfRule type="containsText" priority="253" dxfId="512" operator="containsText" stopIfTrue="1" text="ИЗМЕНИЛАСЬ">
      <formula>NOT(ISERROR(SEARCH("ИЗМЕНИЛАСЬ",L411)))</formula>
    </cfRule>
    <cfRule type="containsText" priority="254" dxfId="512" operator="containsText" stopIfTrue="1" text="ЛОЖЬ">
      <formula>NOT(ISERROR(SEARCH("ЛОЖЬ",L411)))</formula>
    </cfRule>
  </conditionalFormatting>
  <conditionalFormatting sqref="L449">
    <cfRule type="containsText" priority="251" dxfId="512" operator="containsText" stopIfTrue="1" text="ИЗМЕНИЛАСЬ">
      <formula>NOT(ISERROR(SEARCH("ИЗМЕНИЛАСЬ",L449)))</formula>
    </cfRule>
    <cfRule type="containsText" priority="252" dxfId="512" operator="containsText" stopIfTrue="1" text="ЛОЖЬ">
      <formula>NOT(ISERROR(SEARCH("ЛОЖЬ",L449)))</formula>
    </cfRule>
  </conditionalFormatting>
  <conditionalFormatting sqref="L487">
    <cfRule type="containsText" priority="249" dxfId="512" operator="containsText" stopIfTrue="1" text="ИЗМЕНИЛАСЬ">
      <formula>NOT(ISERROR(SEARCH("ИЗМЕНИЛАСЬ",L487)))</formula>
    </cfRule>
    <cfRule type="containsText" priority="250" dxfId="512" operator="containsText" stopIfTrue="1" text="ЛОЖЬ">
      <formula>NOT(ISERROR(SEARCH("ЛОЖЬ",L487)))</formula>
    </cfRule>
  </conditionalFormatting>
  <conditionalFormatting sqref="L525">
    <cfRule type="containsText" priority="247" dxfId="512" operator="containsText" stopIfTrue="1" text="ИЗМЕНИЛАСЬ">
      <formula>NOT(ISERROR(SEARCH("ИЗМЕНИЛАСЬ",L525)))</formula>
    </cfRule>
    <cfRule type="containsText" priority="248" dxfId="512" operator="containsText" stopIfTrue="1" text="ЛОЖЬ">
      <formula>NOT(ISERROR(SEARCH("ЛОЖЬ",L525)))</formula>
    </cfRule>
  </conditionalFormatting>
  <conditionalFormatting sqref="L563">
    <cfRule type="containsText" priority="245" dxfId="512" operator="containsText" stopIfTrue="1" text="ИЗМЕНИЛАСЬ">
      <formula>NOT(ISERROR(SEARCH("ИЗМЕНИЛАСЬ",L563)))</formula>
    </cfRule>
    <cfRule type="containsText" priority="246" dxfId="512" operator="containsText" stopIfTrue="1" text="ЛОЖЬ">
      <formula>NOT(ISERROR(SEARCH("ЛОЖЬ",L563)))</formula>
    </cfRule>
  </conditionalFormatting>
  <conditionalFormatting sqref="L601">
    <cfRule type="containsText" priority="243" dxfId="512" operator="containsText" stopIfTrue="1" text="ИЗМЕНИЛАСЬ">
      <formula>NOT(ISERROR(SEARCH("ИЗМЕНИЛАСЬ",L601)))</formula>
    </cfRule>
    <cfRule type="containsText" priority="244" dxfId="512" operator="containsText" stopIfTrue="1" text="ЛОЖЬ">
      <formula>NOT(ISERROR(SEARCH("ЛОЖЬ",L601)))</formula>
    </cfRule>
  </conditionalFormatting>
  <conditionalFormatting sqref="L639">
    <cfRule type="containsText" priority="241" dxfId="512" operator="containsText" stopIfTrue="1" text="ИЗМЕНИЛАСЬ">
      <formula>NOT(ISERROR(SEARCH("ИЗМЕНИЛАСЬ",L639)))</formula>
    </cfRule>
    <cfRule type="containsText" priority="242" dxfId="512" operator="containsText" stopIfTrue="1" text="ЛОЖЬ">
      <formula>NOT(ISERROR(SEARCH("ЛОЖЬ",L639)))</formula>
    </cfRule>
  </conditionalFormatting>
  <conditionalFormatting sqref="J677:K677">
    <cfRule type="containsText" priority="239" dxfId="512" operator="containsText" stopIfTrue="1" text="ИЗМЕНИЛАСЬ">
      <formula>NOT(ISERROR(SEARCH("ИЗМЕНИЛАСЬ",J677)))</formula>
    </cfRule>
    <cfRule type="containsText" priority="240" dxfId="512" operator="containsText" stopIfTrue="1" text="ЛОЖЬ">
      <formula>NOT(ISERROR(SEARCH("ЛОЖЬ",J677)))</formula>
    </cfRule>
  </conditionalFormatting>
  <conditionalFormatting sqref="J715:K715">
    <cfRule type="containsText" priority="237" dxfId="512" operator="containsText" stopIfTrue="1" text="ИЗМЕНИЛАСЬ">
      <formula>NOT(ISERROR(SEARCH("ИЗМЕНИЛАСЬ",J715)))</formula>
    </cfRule>
    <cfRule type="containsText" priority="238" dxfId="512" operator="containsText" stopIfTrue="1" text="ЛОЖЬ">
      <formula>NOT(ISERROR(SEARCH("ЛОЖЬ",J715)))</formula>
    </cfRule>
  </conditionalFormatting>
  <conditionalFormatting sqref="J753:K753">
    <cfRule type="containsText" priority="235" dxfId="512" operator="containsText" stopIfTrue="1" text="ИЗМЕНИЛАСЬ">
      <formula>NOT(ISERROR(SEARCH("ИЗМЕНИЛАСЬ",J753)))</formula>
    </cfRule>
    <cfRule type="containsText" priority="236" dxfId="512" operator="containsText" stopIfTrue="1" text="ЛОЖЬ">
      <formula>NOT(ISERROR(SEARCH("ЛОЖЬ",J753)))</formula>
    </cfRule>
  </conditionalFormatting>
  <conditionalFormatting sqref="J791:K791">
    <cfRule type="containsText" priority="233" dxfId="512" operator="containsText" stopIfTrue="1" text="ИЗМЕНИЛАСЬ">
      <formula>NOT(ISERROR(SEARCH("ИЗМЕНИЛАСЬ",J791)))</formula>
    </cfRule>
    <cfRule type="containsText" priority="234" dxfId="512" operator="containsText" stopIfTrue="1" text="ЛОЖЬ">
      <formula>NOT(ISERROR(SEARCH("ЛОЖЬ",J791)))</formula>
    </cfRule>
  </conditionalFormatting>
  <conditionalFormatting sqref="J829:K829">
    <cfRule type="containsText" priority="231" dxfId="512" operator="containsText" stopIfTrue="1" text="ИЗМЕНИЛАСЬ">
      <formula>NOT(ISERROR(SEARCH("ИЗМЕНИЛАСЬ",J829)))</formula>
    </cfRule>
    <cfRule type="containsText" priority="232" dxfId="512" operator="containsText" stopIfTrue="1" text="ЛОЖЬ">
      <formula>NOT(ISERROR(SEARCH("ЛОЖЬ",J829)))</formula>
    </cfRule>
  </conditionalFormatting>
  <conditionalFormatting sqref="J867:K867">
    <cfRule type="containsText" priority="229" dxfId="512" operator="containsText" stopIfTrue="1" text="ИЗМЕНИЛАСЬ">
      <formula>NOT(ISERROR(SEARCH("ИЗМЕНИЛАСЬ",J867)))</formula>
    </cfRule>
    <cfRule type="containsText" priority="230" dxfId="512" operator="containsText" stopIfTrue="1" text="ЛОЖЬ">
      <formula>NOT(ISERROR(SEARCH("ЛОЖЬ",J867)))</formula>
    </cfRule>
  </conditionalFormatting>
  <conditionalFormatting sqref="J905:K905">
    <cfRule type="containsText" priority="227" dxfId="512" operator="containsText" stopIfTrue="1" text="ИЗМЕНИЛАСЬ">
      <formula>NOT(ISERROR(SEARCH("ИЗМЕНИЛАСЬ",J905)))</formula>
    </cfRule>
    <cfRule type="containsText" priority="228" dxfId="512" operator="containsText" stopIfTrue="1" text="ЛОЖЬ">
      <formula>NOT(ISERROR(SEARCH("ЛОЖЬ",J905)))</formula>
    </cfRule>
  </conditionalFormatting>
  <conditionalFormatting sqref="J943:K943">
    <cfRule type="containsText" priority="225" dxfId="512" operator="containsText" stopIfTrue="1" text="ИЗМЕНИЛАСЬ">
      <formula>NOT(ISERROR(SEARCH("ИЗМЕНИЛАСЬ",J943)))</formula>
    </cfRule>
    <cfRule type="containsText" priority="226" dxfId="512" operator="containsText" stopIfTrue="1" text="ЛОЖЬ">
      <formula>NOT(ISERROR(SEARCH("ЛОЖЬ",J943)))</formula>
    </cfRule>
  </conditionalFormatting>
  <conditionalFormatting sqref="J981:K981">
    <cfRule type="containsText" priority="223" dxfId="512" operator="containsText" stopIfTrue="1" text="ИЗМЕНИЛАСЬ">
      <formula>NOT(ISERROR(SEARCH("ИЗМЕНИЛАСЬ",J981)))</formula>
    </cfRule>
    <cfRule type="containsText" priority="224" dxfId="512" operator="containsText" stopIfTrue="1" text="ЛОЖЬ">
      <formula>NOT(ISERROR(SEARCH("ЛОЖЬ",J981)))</formula>
    </cfRule>
  </conditionalFormatting>
  <conditionalFormatting sqref="J1019:K1019">
    <cfRule type="containsText" priority="221" dxfId="512" operator="containsText" stopIfTrue="1" text="ИЗМЕНИЛАСЬ">
      <formula>NOT(ISERROR(SEARCH("ИЗМЕНИЛАСЬ",J1019)))</formula>
    </cfRule>
    <cfRule type="containsText" priority="222" dxfId="512" operator="containsText" stopIfTrue="1" text="ЛОЖЬ">
      <formula>NOT(ISERROR(SEARCH("ЛОЖЬ",J1019)))</formula>
    </cfRule>
  </conditionalFormatting>
  <conditionalFormatting sqref="J1057:K1057">
    <cfRule type="containsText" priority="219" dxfId="512" operator="containsText" stopIfTrue="1" text="ИЗМЕНИЛАСЬ">
      <formula>NOT(ISERROR(SEARCH("ИЗМЕНИЛАСЬ",J1057)))</formula>
    </cfRule>
    <cfRule type="containsText" priority="220" dxfId="512" operator="containsText" stopIfTrue="1" text="ЛОЖЬ">
      <formula>NOT(ISERROR(SEARCH("ЛОЖЬ",J1057)))</formula>
    </cfRule>
  </conditionalFormatting>
  <conditionalFormatting sqref="J1095:K1095">
    <cfRule type="containsText" priority="217" dxfId="512" operator="containsText" stopIfTrue="1" text="ИЗМЕНИЛАСЬ">
      <formula>NOT(ISERROR(SEARCH("ИЗМЕНИЛАСЬ",J1095)))</formula>
    </cfRule>
    <cfRule type="containsText" priority="218" dxfId="512" operator="containsText" stopIfTrue="1" text="ЛОЖЬ">
      <formula>NOT(ISERROR(SEARCH("ЛОЖЬ",J1095)))</formula>
    </cfRule>
  </conditionalFormatting>
  <conditionalFormatting sqref="L677">
    <cfRule type="containsText" priority="215" dxfId="512" operator="containsText" stopIfTrue="1" text="ИЗМЕНИЛАСЬ">
      <formula>NOT(ISERROR(SEARCH("ИЗМЕНИЛАСЬ",L677)))</formula>
    </cfRule>
    <cfRule type="containsText" priority="216" dxfId="512" operator="containsText" stopIfTrue="1" text="ЛОЖЬ">
      <formula>NOT(ISERROR(SEARCH("ЛОЖЬ",L677)))</formula>
    </cfRule>
  </conditionalFormatting>
  <conditionalFormatting sqref="L715">
    <cfRule type="containsText" priority="213" dxfId="512" operator="containsText" stopIfTrue="1" text="ИЗМЕНИЛАСЬ">
      <formula>NOT(ISERROR(SEARCH("ИЗМЕНИЛАСЬ",L715)))</formula>
    </cfRule>
    <cfRule type="containsText" priority="214" dxfId="512" operator="containsText" stopIfTrue="1" text="ЛОЖЬ">
      <formula>NOT(ISERROR(SEARCH("ЛОЖЬ",L715)))</formula>
    </cfRule>
  </conditionalFormatting>
  <conditionalFormatting sqref="L753">
    <cfRule type="containsText" priority="211" dxfId="512" operator="containsText" stopIfTrue="1" text="ИЗМЕНИЛАСЬ">
      <formula>NOT(ISERROR(SEARCH("ИЗМЕНИЛАСЬ",L753)))</formula>
    </cfRule>
    <cfRule type="containsText" priority="212" dxfId="512" operator="containsText" stopIfTrue="1" text="ЛОЖЬ">
      <formula>NOT(ISERROR(SEARCH("ЛОЖЬ",L753)))</formula>
    </cfRule>
  </conditionalFormatting>
  <conditionalFormatting sqref="L791">
    <cfRule type="containsText" priority="209" dxfId="512" operator="containsText" stopIfTrue="1" text="ИЗМЕНИЛАСЬ">
      <formula>NOT(ISERROR(SEARCH("ИЗМЕНИЛАСЬ",L791)))</formula>
    </cfRule>
    <cfRule type="containsText" priority="210" dxfId="512" operator="containsText" stopIfTrue="1" text="ЛОЖЬ">
      <formula>NOT(ISERROR(SEARCH("ЛОЖЬ",L791)))</formula>
    </cfRule>
  </conditionalFormatting>
  <conditionalFormatting sqref="L829">
    <cfRule type="containsText" priority="207" dxfId="512" operator="containsText" stopIfTrue="1" text="ИЗМЕНИЛАСЬ">
      <formula>NOT(ISERROR(SEARCH("ИЗМЕНИЛАСЬ",L829)))</formula>
    </cfRule>
    <cfRule type="containsText" priority="208" dxfId="512" operator="containsText" stopIfTrue="1" text="ЛОЖЬ">
      <formula>NOT(ISERROR(SEARCH("ЛОЖЬ",L829)))</formula>
    </cfRule>
  </conditionalFormatting>
  <conditionalFormatting sqref="L867">
    <cfRule type="containsText" priority="205" dxfId="512" operator="containsText" stopIfTrue="1" text="ИЗМЕНИЛАСЬ">
      <formula>NOT(ISERROR(SEARCH("ИЗМЕНИЛАСЬ",L867)))</formula>
    </cfRule>
    <cfRule type="containsText" priority="206" dxfId="512" operator="containsText" stopIfTrue="1" text="ЛОЖЬ">
      <formula>NOT(ISERROR(SEARCH("ЛОЖЬ",L867)))</formula>
    </cfRule>
  </conditionalFormatting>
  <conditionalFormatting sqref="L905">
    <cfRule type="containsText" priority="203" dxfId="512" operator="containsText" stopIfTrue="1" text="ИЗМЕНИЛАСЬ">
      <formula>NOT(ISERROR(SEARCH("ИЗМЕНИЛАСЬ",L905)))</formula>
    </cfRule>
    <cfRule type="containsText" priority="204" dxfId="512" operator="containsText" stopIfTrue="1" text="ЛОЖЬ">
      <formula>NOT(ISERROR(SEARCH("ЛОЖЬ",L905)))</formula>
    </cfRule>
  </conditionalFormatting>
  <conditionalFormatting sqref="L943">
    <cfRule type="containsText" priority="201" dxfId="512" operator="containsText" stopIfTrue="1" text="ИЗМЕНИЛАСЬ">
      <formula>NOT(ISERROR(SEARCH("ИЗМЕНИЛАСЬ",L943)))</formula>
    </cfRule>
    <cfRule type="containsText" priority="202" dxfId="512" operator="containsText" stopIfTrue="1" text="ЛОЖЬ">
      <formula>NOT(ISERROR(SEARCH("ЛОЖЬ",L943)))</formula>
    </cfRule>
  </conditionalFormatting>
  <conditionalFormatting sqref="L981">
    <cfRule type="containsText" priority="199" dxfId="512" operator="containsText" stopIfTrue="1" text="ИЗМЕНИЛАСЬ">
      <formula>NOT(ISERROR(SEARCH("ИЗМЕНИЛАСЬ",L981)))</formula>
    </cfRule>
    <cfRule type="containsText" priority="200" dxfId="512" operator="containsText" stopIfTrue="1" text="ЛОЖЬ">
      <formula>NOT(ISERROR(SEARCH("ЛОЖЬ",L981)))</formula>
    </cfRule>
  </conditionalFormatting>
  <conditionalFormatting sqref="L1019">
    <cfRule type="containsText" priority="197" dxfId="512" operator="containsText" stopIfTrue="1" text="ИЗМЕНИЛАСЬ">
      <formula>NOT(ISERROR(SEARCH("ИЗМЕНИЛАСЬ",L1019)))</formula>
    </cfRule>
    <cfRule type="containsText" priority="198" dxfId="512" operator="containsText" stopIfTrue="1" text="ЛОЖЬ">
      <formula>NOT(ISERROR(SEARCH("ЛОЖЬ",L1019)))</formula>
    </cfRule>
  </conditionalFormatting>
  <conditionalFormatting sqref="L1057">
    <cfRule type="containsText" priority="195" dxfId="512" operator="containsText" stopIfTrue="1" text="ИЗМЕНИЛАСЬ">
      <formula>NOT(ISERROR(SEARCH("ИЗМЕНИЛАСЬ",L1057)))</formula>
    </cfRule>
    <cfRule type="containsText" priority="196" dxfId="512" operator="containsText" stopIfTrue="1" text="ЛОЖЬ">
      <formula>NOT(ISERROR(SEARCH("ЛОЖЬ",L1057)))</formula>
    </cfRule>
  </conditionalFormatting>
  <conditionalFormatting sqref="L1095">
    <cfRule type="containsText" priority="193" dxfId="512" operator="containsText" stopIfTrue="1" text="ИЗМЕНИЛАСЬ">
      <formula>NOT(ISERROR(SEARCH("ИЗМЕНИЛАСЬ",L1095)))</formula>
    </cfRule>
    <cfRule type="containsText" priority="194" dxfId="512" operator="containsText" stopIfTrue="1" text="ЛОЖЬ">
      <formula>NOT(ISERROR(SEARCH("ЛОЖЬ",L1095)))</formula>
    </cfRule>
  </conditionalFormatting>
  <conditionalFormatting sqref="J1133:K1133">
    <cfRule type="containsText" priority="191" dxfId="512" operator="containsText" stopIfTrue="1" text="ИЗМЕНИЛАСЬ">
      <formula>NOT(ISERROR(SEARCH("ИЗМЕНИЛАСЬ",J1133)))</formula>
    </cfRule>
    <cfRule type="containsText" priority="192" dxfId="512" operator="containsText" stopIfTrue="1" text="ЛОЖЬ">
      <formula>NOT(ISERROR(SEARCH("ЛОЖЬ",J1133)))</formula>
    </cfRule>
  </conditionalFormatting>
  <conditionalFormatting sqref="J1171:K1171">
    <cfRule type="containsText" priority="189" dxfId="512" operator="containsText" stopIfTrue="1" text="ИЗМЕНИЛАСЬ">
      <formula>NOT(ISERROR(SEARCH("ИЗМЕНИЛАСЬ",J1171)))</formula>
    </cfRule>
    <cfRule type="containsText" priority="190" dxfId="512" operator="containsText" stopIfTrue="1" text="ЛОЖЬ">
      <formula>NOT(ISERROR(SEARCH("ЛОЖЬ",J1171)))</formula>
    </cfRule>
  </conditionalFormatting>
  <conditionalFormatting sqref="J1209:K1209">
    <cfRule type="containsText" priority="187" dxfId="512" operator="containsText" stopIfTrue="1" text="ИЗМЕНИЛАСЬ">
      <formula>NOT(ISERROR(SEARCH("ИЗМЕНИЛАСЬ",J1209)))</formula>
    </cfRule>
    <cfRule type="containsText" priority="188" dxfId="512" operator="containsText" stopIfTrue="1" text="ЛОЖЬ">
      <formula>NOT(ISERROR(SEARCH("ЛОЖЬ",J1209)))</formula>
    </cfRule>
  </conditionalFormatting>
  <conditionalFormatting sqref="J1247:K1247">
    <cfRule type="containsText" priority="185" dxfId="512" operator="containsText" stopIfTrue="1" text="ИЗМЕНИЛАСЬ">
      <formula>NOT(ISERROR(SEARCH("ИЗМЕНИЛАСЬ",J1247)))</formula>
    </cfRule>
    <cfRule type="containsText" priority="186" dxfId="512" operator="containsText" stopIfTrue="1" text="ЛОЖЬ">
      <formula>NOT(ISERROR(SEARCH("ЛОЖЬ",J1247)))</formula>
    </cfRule>
  </conditionalFormatting>
  <conditionalFormatting sqref="J1285:K1285">
    <cfRule type="containsText" priority="183" dxfId="512" operator="containsText" stopIfTrue="1" text="ИЗМЕНИЛАСЬ">
      <formula>NOT(ISERROR(SEARCH("ИЗМЕНИЛАСЬ",J1285)))</formula>
    </cfRule>
    <cfRule type="containsText" priority="184" dxfId="512" operator="containsText" stopIfTrue="1" text="ЛОЖЬ">
      <formula>NOT(ISERROR(SEARCH("ЛОЖЬ",J1285)))</formula>
    </cfRule>
  </conditionalFormatting>
  <conditionalFormatting sqref="J1323:K1323">
    <cfRule type="containsText" priority="181" dxfId="512" operator="containsText" stopIfTrue="1" text="ИЗМЕНИЛАСЬ">
      <formula>NOT(ISERROR(SEARCH("ИЗМЕНИЛАСЬ",J1323)))</formula>
    </cfRule>
    <cfRule type="containsText" priority="182" dxfId="512" operator="containsText" stopIfTrue="1" text="ЛОЖЬ">
      <formula>NOT(ISERROR(SEARCH("ЛОЖЬ",J1323)))</formula>
    </cfRule>
  </conditionalFormatting>
  <conditionalFormatting sqref="J1361:K1361">
    <cfRule type="containsText" priority="179" dxfId="512" operator="containsText" stopIfTrue="1" text="ИЗМЕНИЛАСЬ">
      <formula>NOT(ISERROR(SEARCH("ИЗМЕНИЛАСЬ",J1361)))</formula>
    </cfRule>
    <cfRule type="containsText" priority="180" dxfId="512" operator="containsText" stopIfTrue="1" text="ЛОЖЬ">
      <formula>NOT(ISERROR(SEARCH("ЛОЖЬ",J1361)))</formula>
    </cfRule>
  </conditionalFormatting>
  <conditionalFormatting sqref="J1399:K1399">
    <cfRule type="containsText" priority="177" dxfId="512" operator="containsText" stopIfTrue="1" text="ИЗМЕНИЛАСЬ">
      <formula>NOT(ISERROR(SEARCH("ИЗМЕНИЛАСЬ",J1399)))</formula>
    </cfRule>
    <cfRule type="containsText" priority="178" dxfId="512" operator="containsText" stopIfTrue="1" text="ЛОЖЬ">
      <formula>NOT(ISERROR(SEARCH("ЛОЖЬ",J1399)))</formula>
    </cfRule>
  </conditionalFormatting>
  <conditionalFormatting sqref="J1437:K1437">
    <cfRule type="containsText" priority="175" dxfId="512" operator="containsText" stopIfTrue="1" text="ИЗМЕНИЛАСЬ">
      <formula>NOT(ISERROR(SEARCH("ИЗМЕНИЛАСЬ",J1437)))</formula>
    </cfRule>
    <cfRule type="containsText" priority="176" dxfId="512" operator="containsText" stopIfTrue="1" text="ЛОЖЬ">
      <formula>NOT(ISERROR(SEARCH("ЛОЖЬ",J1437)))</formula>
    </cfRule>
  </conditionalFormatting>
  <conditionalFormatting sqref="J1475:K1475">
    <cfRule type="containsText" priority="173" dxfId="512" operator="containsText" stopIfTrue="1" text="ИЗМЕНИЛАСЬ">
      <formula>NOT(ISERROR(SEARCH("ИЗМЕНИЛАСЬ",J1475)))</formula>
    </cfRule>
    <cfRule type="containsText" priority="174" dxfId="512" operator="containsText" stopIfTrue="1" text="ЛОЖЬ">
      <formula>NOT(ISERROR(SEARCH("ЛОЖЬ",J1475)))</formula>
    </cfRule>
  </conditionalFormatting>
  <conditionalFormatting sqref="J1513:K1513">
    <cfRule type="containsText" priority="171" dxfId="512" operator="containsText" stopIfTrue="1" text="ИЗМЕНИЛАСЬ">
      <formula>NOT(ISERROR(SEARCH("ИЗМЕНИЛАСЬ",J1513)))</formula>
    </cfRule>
    <cfRule type="containsText" priority="172" dxfId="512" operator="containsText" stopIfTrue="1" text="ЛОЖЬ">
      <formula>NOT(ISERROR(SEARCH("ЛОЖЬ",J1513)))</formula>
    </cfRule>
  </conditionalFormatting>
  <conditionalFormatting sqref="J1551:K1551">
    <cfRule type="containsText" priority="169" dxfId="512" operator="containsText" stopIfTrue="1" text="ИЗМЕНИЛАСЬ">
      <formula>NOT(ISERROR(SEARCH("ИЗМЕНИЛАСЬ",J1551)))</formula>
    </cfRule>
    <cfRule type="containsText" priority="170" dxfId="512" operator="containsText" stopIfTrue="1" text="ЛОЖЬ">
      <formula>NOT(ISERROR(SEARCH("ЛОЖЬ",J1551)))</formula>
    </cfRule>
  </conditionalFormatting>
  <conditionalFormatting sqref="L1133">
    <cfRule type="containsText" priority="167" dxfId="512" operator="containsText" stopIfTrue="1" text="ИЗМЕНИЛАСЬ">
      <formula>NOT(ISERROR(SEARCH("ИЗМЕНИЛАСЬ",L1133)))</formula>
    </cfRule>
    <cfRule type="containsText" priority="168" dxfId="512" operator="containsText" stopIfTrue="1" text="ЛОЖЬ">
      <formula>NOT(ISERROR(SEARCH("ЛОЖЬ",L1133)))</formula>
    </cfRule>
  </conditionalFormatting>
  <conditionalFormatting sqref="L1171">
    <cfRule type="containsText" priority="165" dxfId="512" operator="containsText" stopIfTrue="1" text="ИЗМЕНИЛАСЬ">
      <formula>NOT(ISERROR(SEARCH("ИЗМЕНИЛАСЬ",L1171)))</formula>
    </cfRule>
    <cfRule type="containsText" priority="166" dxfId="512" operator="containsText" stopIfTrue="1" text="ЛОЖЬ">
      <formula>NOT(ISERROR(SEARCH("ЛОЖЬ",L1171)))</formula>
    </cfRule>
  </conditionalFormatting>
  <conditionalFormatting sqref="L1209">
    <cfRule type="containsText" priority="163" dxfId="512" operator="containsText" stopIfTrue="1" text="ИЗМЕНИЛАСЬ">
      <formula>NOT(ISERROR(SEARCH("ИЗМЕНИЛАСЬ",L1209)))</formula>
    </cfRule>
    <cfRule type="containsText" priority="164" dxfId="512" operator="containsText" stopIfTrue="1" text="ЛОЖЬ">
      <formula>NOT(ISERROR(SEARCH("ЛОЖЬ",L1209)))</formula>
    </cfRule>
  </conditionalFormatting>
  <conditionalFormatting sqref="L1247">
    <cfRule type="containsText" priority="161" dxfId="512" operator="containsText" stopIfTrue="1" text="ИЗМЕНИЛАСЬ">
      <formula>NOT(ISERROR(SEARCH("ИЗМЕНИЛАСЬ",L1247)))</formula>
    </cfRule>
    <cfRule type="containsText" priority="162" dxfId="512" operator="containsText" stopIfTrue="1" text="ЛОЖЬ">
      <formula>NOT(ISERROR(SEARCH("ЛОЖЬ",L1247)))</formula>
    </cfRule>
  </conditionalFormatting>
  <conditionalFormatting sqref="L1285">
    <cfRule type="containsText" priority="159" dxfId="512" operator="containsText" stopIfTrue="1" text="ИЗМЕНИЛАСЬ">
      <formula>NOT(ISERROR(SEARCH("ИЗМЕНИЛАСЬ",L1285)))</formula>
    </cfRule>
    <cfRule type="containsText" priority="160" dxfId="512" operator="containsText" stopIfTrue="1" text="ЛОЖЬ">
      <formula>NOT(ISERROR(SEARCH("ЛОЖЬ",L1285)))</formula>
    </cfRule>
  </conditionalFormatting>
  <conditionalFormatting sqref="L1323">
    <cfRule type="containsText" priority="157" dxfId="512" operator="containsText" stopIfTrue="1" text="ИЗМЕНИЛАСЬ">
      <formula>NOT(ISERROR(SEARCH("ИЗМЕНИЛАСЬ",L1323)))</formula>
    </cfRule>
    <cfRule type="containsText" priority="158" dxfId="512" operator="containsText" stopIfTrue="1" text="ЛОЖЬ">
      <formula>NOT(ISERROR(SEARCH("ЛОЖЬ",L1323)))</formula>
    </cfRule>
  </conditionalFormatting>
  <conditionalFormatting sqref="L1361">
    <cfRule type="containsText" priority="155" dxfId="512" operator="containsText" stopIfTrue="1" text="ИЗМЕНИЛАСЬ">
      <formula>NOT(ISERROR(SEARCH("ИЗМЕНИЛАСЬ",L1361)))</formula>
    </cfRule>
    <cfRule type="containsText" priority="156" dxfId="512" operator="containsText" stopIfTrue="1" text="ЛОЖЬ">
      <formula>NOT(ISERROR(SEARCH("ЛОЖЬ",L1361)))</formula>
    </cfRule>
  </conditionalFormatting>
  <conditionalFormatting sqref="L1399">
    <cfRule type="containsText" priority="153" dxfId="512" operator="containsText" stopIfTrue="1" text="ИЗМЕНИЛАСЬ">
      <formula>NOT(ISERROR(SEARCH("ИЗМЕНИЛАСЬ",L1399)))</formula>
    </cfRule>
    <cfRule type="containsText" priority="154" dxfId="512" operator="containsText" stopIfTrue="1" text="ЛОЖЬ">
      <formula>NOT(ISERROR(SEARCH("ЛОЖЬ",L1399)))</formula>
    </cfRule>
  </conditionalFormatting>
  <conditionalFormatting sqref="L1437">
    <cfRule type="containsText" priority="151" dxfId="512" operator="containsText" stopIfTrue="1" text="ИЗМЕНИЛАСЬ">
      <formula>NOT(ISERROR(SEARCH("ИЗМЕНИЛАСЬ",L1437)))</formula>
    </cfRule>
    <cfRule type="containsText" priority="152" dxfId="512" operator="containsText" stopIfTrue="1" text="ЛОЖЬ">
      <formula>NOT(ISERROR(SEARCH("ЛОЖЬ",L1437)))</formula>
    </cfRule>
  </conditionalFormatting>
  <conditionalFormatting sqref="L1475">
    <cfRule type="containsText" priority="149" dxfId="512" operator="containsText" stopIfTrue="1" text="ИЗМЕНИЛАСЬ">
      <formula>NOT(ISERROR(SEARCH("ИЗМЕНИЛАСЬ",L1475)))</formula>
    </cfRule>
    <cfRule type="containsText" priority="150" dxfId="512" operator="containsText" stopIfTrue="1" text="ЛОЖЬ">
      <formula>NOT(ISERROR(SEARCH("ЛОЖЬ",L1475)))</formula>
    </cfRule>
  </conditionalFormatting>
  <conditionalFormatting sqref="L1513">
    <cfRule type="containsText" priority="147" dxfId="512" operator="containsText" stopIfTrue="1" text="ИЗМЕНИЛАСЬ">
      <formula>NOT(ISERROR(SEARCH("ИЗМЕНИЛАСЬ",L1513)))</formula>
    </cfRule>
    <cfRule type="containsText" priority="148" dxfId="512" operator="containsText" stopIfTrue="1" text="ЛОЖЬ">
      <formula>NOT(ISERROR(SEARCH("ЛОЖЬ",L1513)))</formula>
    </cfRule>
  </conditionalFormatting>
  <conditionalFormatting sqref="L1551">
    <cfRule type="containsText" priority="145" dxfId="512" operator="containsText" stopIfTrue="1" text="ИЗМЕНИЛАСЬ">
      <formula>NOT(ISERROR(SEARCH("ИЗМЕНИЛАСЬ",L1551)))</formula>
    </cfRule>
    <cfRule type="containsText" priority="146" dxfId="512" operator="containsText" stopIfTrue="1" text="ЛОЖЬ">
      <formula>NOT(ISERROR(SEARCH("ЛОЖЬ",L1551)))</formula>
    </cfRule>
  </conditionalFormatting>
  <conditionalFormatting sqref="J1589:K1589">
    <cfRule type="containsText" priority="143" dxfId="512" operator="containsText" stopIfTrue="1" text="ИЗМЕНИЛАСЬ">
      <formula>NOT(ISERROR(SEARCH("ИЗМЕНИЛАСЬ",J1589)))</formula>
    </cfRule>
    <cfRule type="containsText" priority="144" dxfId="512" operator="containsText" stopIfTrue="1" text="ЛОЖЬ">
      <formula>NOT(ISERROR(SEARCH("ЛОЖЬ",J1589)))</formula>
    </cfRule>
  </conditionalFormatting>
  <conditionalFormatting sqref="J1627:K1627">
    <cfRule type="containsText" priority="141" dxfId="512" operator="containsText" stopIfTrue="1" text="ИЗМЕНИЛАСЬ">
      <formula>NOT(ISERROR(SEARCH("ИЗМЕНИЛАСЬ",J1627)))</formula>
    </cfRule>
    <cfRule type="containsText" priority="142" dxfId="512" operator="containsText" stopIfTrue="1" text="ЛОЖЬ">
      <formula>NOT(ISERROR(SEARCH("ЛОЖЬ",J1627)))</formula>
    </cfRule>
  </conditionalFormatting>
  <conditionalFormatting sqref="J1665:K1665">
    <cfRule type="containsText" priority="139" dxfId="512" operator="containsText" stopIfTrue="1" text="ИЗМЕНИЛАСЬ">
      <formula>NOT(ISERROR(SEARCH("ИЗМЕНИЛАСЬ",J1665)))</formula>
    </cfRule>
    <cfRule type="containsText" priority="140" dxfId="512" operator="containsText" stopIfTrue="1" text="ЛОЖЬ">
      <formula>NOT(ISERROR(SEARCH("ЛОЖЬ",J1665)))</formula>
    </cfRule>
  </conditionalFormatting>
  <conditionalFormatting sqref="J1703:K1703">
    <cfRule type="containsText" priority="137" dxfId="512" operator="containsText" stopIfTrue="1" text="ИЗМЕНИЛАСЬ">
      <formula>NOT(ISERROR(SEARCH("ИЗМЕНИЛАСЬ",J1703)))</formula>
    </cfRule>
    <cfRule type="containsText" priority="138" dxfId="512" operator="containsText" stopIfTrue="1" text="ЛОЖЬ">
      <formula>NOT(ISERROR(SEARCH("ЛОЖЬ",J1703)))</formula>
    </cfRule>
  </conditionalFormatting>
  <conditionalFormatting sqref="J1741:K1741">
    <cfRule type="containsText" priority="135" dxfId="512" operator="containsText" stopIfTrue="1" text="ИЗМЕНИЛАСЬ">
      <formula>NOT(ISERROR(SEARCH("ИЗМЕНИЛАСЬ",J1741)))</formula>
    </cfRule>
    <cfRule type="containsText" priority="136" dxfId="512" operator="containsText" stopIfTrue="1" text="ЛОЖЬ">
      <formula>NOT(ISERROR(SEARCH("ЛОЖЬ",J1741)))</formula>
    </cfRule>
  </conditionalFormatting>
  <conditionalFormatting sqref="J1779:K1779">
    <cfRule type="containsText" priority="133" dxfId="512" operator="containsText" stopIfTrue="1" text="ИЗМЕНИЛАСЬ">
      <formula>NOT(ISERROR(SEARCH("ИЗМЕНИЛАСЬ",J1779)))</formula>
    </cfRule>
    <cfRule type="containsText" priority="134" dxfId="512" operator="containsText" stopIfTrue="1" text="ЛОЖЬ">
      <formula>NOT(ISERROR(SEARCH("ЛОЖЬ",J1779)))</formula>
    </cfRule>
  </conditionalFormatting>
  <conditionalFormatting sqref="J1817:K1817">
    <cfRule type="containsText" priority="131" dxfId="512" operator="containsText" stopIfTrue="1" text="ИЗМЕНИЛАСЬ">
      <formula>NOT(ISERROR(SEARCH("ИЗМЕНИЛАСЬ",J1817)))</formula>
    </cfRule>
    <cfRule type="containsText" priority="132" dxfId="512" operator="containsText" stopIfTrue="1" text="ЛОЖЬ">
      <formula>NOT(ISERROR(SEARCH("ЛОЖЬ",J1817)))</formula>
    </cfRule>
  </conditionalFormatting>
  <conditionalFormatting sqref="J1855:K1855">
    <cfRule type="containsText" priority="129" dxfId="512" operator="containsText" stopIfTrue="1" text="ИЗМЕНИЛАСЬ">
      <formula>NOT(ISERROR(SEARCH("ИЗМЕНИЛАСЬ",J1855)))</formula>
    </cfRule>
    <cfRule type="containsText" priority="130" dxfId="512" operator="containsText" stopIfTrue="1" text="ЛОЖЬ">
      <formula>NOT(ISERROR(SEARCH("ЛОЖЬ",J1855)))</formula>
    </cfRule>
  </conditionalFormatting>
  <conditionalFormatting sqref="J1893:K1893">
    <cfRule type="containsText" priority="127" dxfId="512" operator="containsText" stopIfTrue="1" text="ИЗМЕНИЛАСЬ">
      <formula>NOT(ISERROR(SEARCH("ИЗМЕНИЛАСЬ",J1893)))</formula>
    </cfRule>
    <cfRule type="containsText" priority="128" dxfId="512" operator="containsText" stopIfTrue="1" text="ЛОЖЬ">
      <formula>NOT(ISERROR(SEARCH("ЛОЖЬ",J1893)))</formula>
    </cfRule>
  </conditionalFormatting>
  <conditionalFormatting sqref="J1931:K1931">
    <cfRule type="containsText" priority="125" dxfId="512" operator="containsText" stopIfTrue="1" text="ИЗМЕНИЛАСЬ">
      <formula>NOT(ISERROR(SEARCH("ИЗМЕНИЛАСЬ",J1931)))</formula>
    </cfRule>
    <cfRule type="containsText" priority="126" dxfId="512" operator="containsText" stopIfTrue="1" text="ЛОЖЬ">
      <formula>NOT(ISERROR(SEARCH("ЛОЖЬ",J1931)))</formula>
    </cfRule>
  </conditionalFormatting>
  <conditionalFormatting sqref="J1969:K1969">
    <cfRule type="containsText" priority="123" dxfId="512" operator="containsText" stopIfTrue="1" text="ИЗМЕНИЛАСЬ">
      <formula>NOT(ISERROR(SEARCH("ИЗМЕНИЛАСЬ",J1969)))</formula>
    </cfRule>
    <cfRule type="containsText" priority="124" dxfId="512" operator="containsText" stopIfTrue="1" text="ЛОЖЬ">
      <formula>NOT(ISERROR(SEARCH("ЛОЖЬ",J1969)))</formula>
    </cfRule>
  </conditionalFormatting>
  <conditionalFormatting sqref="J2007:K2007">
    <cfRule type="containsText" priority="121" dxfId="512" operator="containsText" stopIfTrue="1" text="ИЗМЕНИЛАСЬ">
      <formula>NOT(ISERROR(SEARCH("ИЗМЕНИЛАСЬ",J2007)))</formula>
    </cfRule>
    <cfRule type="containsText" priority="122" dxfId="512" operator="containsText" stopIfTrue="1" text="ЛОЖЬ">
      <formula>NOT(ISERROR(SEARCH("ЛОЖЬ",J2007)))</formula>
    </cfRule>
  </conditionalFormatting>
  <conditionalFormatting sqref="L1589">
    <cfRule type="containsText" priority="119" dxfId="512" operator="containsText" stopIfTrue="1" text="ИЗМЕНИЛАСЬ">
      <formula>NOT(ISERROR(SEARCH("ИЗМЕНИЛАСЬ",L1589)))</formula>
    </cfRule>
    <cfRule type="containsText" priority="120" dxfId="512" operator="containsText" stopIfTrue="1" text="ЛОЖЬ">
      <formula>NOT(ISERROR(SEARCH("ЛОЖЬ",L1589)))</formula>
    </cfRule>
  </conditionalFormatting>
  <conditionalFormatting sqref="L1627">
    <cfRule type="containsText" priority="117" dxfId="512" operator="containsText" stopIfTrue="1" text="ИЗМЕНИЛАСЬ">
      <formula>NOT(ISERROR(SEARCH("ИЗМЕНИЛАСЬ",L1627)))</formula>
    </cfRule>
    <cfRule type="containsText" priority="118" dxfId="512" operator="containsText" stopIfTrue="1" text="ЛОЖЬ">
      <formula>NOT(ISERROR(SEARCH("ЛОЖЬ",L1627)))</formula>
    </cfRule>
  </conditionalFormatting>
  <conditionalFormatting sqref="L1665">
    <cfRule type="containsText" priority="115" dxfId="512" operator="containsText" stopIfTrue="1" text="ИЗМЕНИЛАСЬ">
      <formula>NOT(ISERROR(SEARCH("ИЗМЕНИЛАСЬ",L1665)))</formula>
    </cfRule>
    <cfRule type="containsText" priority="116" dxfId="512" operator="containsText" stopIfTrue="1" text="ЛОЖЬ">
      <formula>NOT(ISERROR(SEARCH("ЛОЖЬ",L1665)))</formula>
    </cfRule>
  </conditionalFormatting>
  <conditionalFormatting sqref="L1703">
    <cfRule type="containsText" priority="113" dxfId="512" operator="containsText" stopIfTrue="1" text="ИЗМЕНИЛАСЬ">
      <formula>NOT(ISERROR(SEARCH("ИЗМЕНИЛАСЬ",L1703)))</formula>
    </cfRule>
    <cfRule type="containsText" priority="114" dxfId="512" operator="containsText" stopIfTrue="1" text="ЛОЖЬ">
      <formula>NOT(ISERROR(SEARCH("ЛОЖЬ",L1703)))</formula>
    </cfRule>
  </conditionalFormatting>
  <conditionalFormatting sqref="L1741">
    <cfRule type="containsText" priority="111" dxfId="512" operator="containsText" stopIfTrue="1" text="ИЗМЕНИЛАСЬ">
      <formula>NOT(ISERROR(SEARCH("ИЗМЕНИЛАСЬ",L1741)))</formula>
    </cfRule>
    <cfRule type="containsText" priority="112" dxfId="512" operator="containsText" stopIfTrue="1" text="ЛОЖЬ">
      <formula>NOT(ISERROR(SEARCH("ЛОЖЬ",L1741)))</formula>
    </cfRule>
  </conditionalFormatting>
  <conditionalFormatting sqref="L1779">
    <cfRule type="containsText" priority="109" dxfId="512" operator="containsText" stopIfTrue="1" text="ИЗМЕНИЛАСЬ">
      <formula>NOT(ISERROR(SEARCH("ИЗМЕНИЛАСЬ",L1779)))</formula>
    </cfRule>
    <cfRule type="containsText" priority="110" dxfId="512" operator="containsText" stopIfTrue="1" text="ЛОЖЬ">
      <formula>NOT(ISERROR(SEARCH("ЛОЖЬ",L1779)))</formula>
    </cfRule>
  </conditionalFormatting>
  <conditionalFormatting sqref="L1817">
    <cfRule type="containsText" priority="107" dxfId="512" operator="containsText" stopIfTrue="1" text="ИЗМЕНИЛАСЬ">
      <formula>NOT(ISERROR(SEARCH("ИЗМЕНИЛАСЬ",L1817)))</formula>
    </cfRule>
    <cfRule type="containsText" priority="108" dxfId="512" operator="containsText" stopIfTrue="1" text="ЛОЖЬ">
      <formula>NOT(ISERROR(SEARCH("ЛОЖЬ",L1817)))</formula>
    </cfRule>
  </conditionalFormatting>
  <conditionalFormatting sqref="L1855">
    <cfRule type="containsText" priority="105" dxfId="512" operator="containsText" stopIfTrue="1" text="ИЗМЕНИЛАСЬ">
      <formula>NOT(ISERROR(SEARCH("ИЗМЕНИЛАСЬ",L1855)))</formula>
    </cfRule>
    <cfRule type="containsText" priority="106" dxfId="512" operator="containsText" stopIfTrue="1" text="ЛОЖЬ">
      <formula>NOT(ISERROR(SEARCH("ЛОЖЬ",L1855)))</formula>
    </cfRule>
  </conditionalFormatting>
  <conditionalFormatting sqref="L1893">
    <cfRule type="containsText" priority="103" dxfId="512" operator="containsText" stopIfTrue="1" text="ИЗМЕНИЛАСЬ">
      <formula>NOT(ISERROR(SEARCH("ИЗМЕНИЛАСЬ",L1893)))</formula>
    </cfRule>
    <cfRule type="containsText" priority="104" dxfId="512" operator="containsText" stopIfTrue="1" text="ЛОЖЬ">
      <formula>NOT(ISERROR(SEARCH("ЛОЖЬ",L1893)))</formula>
    </cfRule>
  </conditionalFormatting>
  <conditionalFormatting sqref="L1931">
    <cfRule type="containsText" priority="101" dxfId="512" operator="containsText" stopIfTrue="1" text="ИЗМЕНИЛАСЬ">
      <formula>NOT(ISERROR(SEARCH("ИЗМЕНИЛАСЬ",L1931)))</formula>
    </cfRule>
    <cfRule type="containsText" priority="102" dxfId="512" operator="containsText" stopIfTrue="1" text="ЛОЖЬ">
      <formula>NOT(ISERROR(SEARCH("ЛОЖЬ",L1931)))</formula>
    </cfRule>
  </conditionalFormatting>
  <conditionalFormatting sqref="L1969">
    <cfRule type="containsText" priority="99" dxfId="512" operator="containsText" stopIfTrue="1" text="ИЗМЕНИЛАСЬ">
      <formula>NOT(ISERROR(SEARCH("ИЗМЕНИЛАСЬ",L1969)))</formula>
    </cfRule>
    <cfRule type="containsText" priority="100" dxfId="512" operator="containsText" stopIfTrue="1" text="ЛОЖЬ">
      <formula>NOT(ISERROR(SEARCH("ЛОЖЬ",L1969)))</formula>
    </cfRule>
  </conditionalFormatting>
  <conditionalFormatting sqref="L2007">
    <cfRule type="containsText" priority="97" dxfId="512" operator="containsText" stopIfTrue="1" text="ИЗМЕНИЛАСЬ">
      <formula>NOT(ISERROR(SEARCH("ИЗМЕНИЛАСЬ",L2007)))</formula>
    </cfRule>
    <cfRule type="containsText" priority="98" dxfId="512" operator="containsText" stopIfTrue="1" text="ЛОЖЬ">
      <formula>NOT(ISERROR(SEARCH("ЛОЖЬ",L2007)))</formula>
    </cfRule>
  </conditionalFormatting>
  <conditionalFormatting sqref="J2045:K2045">
    <cfRule type="containsText" priority="95" dxfId="512" operator="containsText" stopIfTrue="1" text="ИЗМЕНИЛАСЬ">
      <formula>NOT(ISERROR(SEARCH("ИЗМЕНИЛАСЬ",J2045)))</formula>
    </cfRule>
    <cfRule type="containsText" priority="96" dxfId="512" operator="containsText" stopIfTrue="1" text="ЛОЖЬ">
      <formula>NOT(ISERROR(SEARCH("ЛОЖЬ",J2045)))</formula>
    </cfRule>
  </conditionalFormatting>
  <conditionalFormatting sqref="J2083:K2083">
    <cfRule type="containsText" priority="93" dxfId="512" operator="containsText" stopIfTrue="1" text="ИЗМЕНИЛАСЬ">
      <formula>NOT(ISERROR(SEARCH("ИЗМЕНИЛАСЬ",J2083)))</formula>
    </cfRule>
    <cfRule type="containsText" priority="94" dxfId="512" operator="containsText" stopIfTrue="1" text="ЛОЖЬ">
      <formula>NOT(ISERROR(SEARCH("ЛОЖЬ",J2083)))</formula>
    </cfRule>
  </conditionalFormatting>
  <conditionalFormatting sqref="J2121:K2121">
    <cfRule type="containsText" priority="91" dxfId="512" operator="containsText" stopIfTrue="1" text="ИЗМЕНИЛАСЬ">
      <formula>NOT(ISERROR(SEARCH("ИЗМЕНИЛАСЬ",J2121)))</formula>
    </cfRule>
    <cfRule type="containsText" priority="92" dxfId="512" operator="containsText" stopIfTrue="1" text="ЛОЖЬ">
      <formula>NOT(ISERROR(SEARCH("ЛОЖЬ",J2121)))</formula>
    </cfRule>
  </conditionalFormatting>
  <conditionalFormatting sqref="J2159:K2159">
    <cfRule type="containsText" priority="89" dxfId="512" operator="containsText" stopIfTrue="1" text="ИЗМЕНИЛАСЬ">
      <formula>NOT(ISERROR(SEARCH("ИЗМЕНИЛАСЬ",J2159)))</formula>
    </cfRule>
    <cfRule type="containsText" priority="90" dxfId="512" operator="containsText" stopIfTrue="1" text="ЛОЖЬ">
      <formula>NOT(ISERROR(SEARCH("ЛОЖЬ",J2159)))</formula>
    </cfRule>
  </conditionalFormatting>
  <conditionalFormatting sqref="J2197:K2197">
    <cfRule type="containsText" priority="87" dxfId="512" operator="containsText" stopIfTrue="1" text="ИЗМЕНИЛАСЬ">
      <formula>NOT(ISERROR(SEARCH("ИЗМЕНИЛАСЬ",J2197)))</formula>
    </cfRule>
    <cfRule type="containsText" priority="88" dxfId="512" operator="containsText" stopIfTrue="1" text="ЛОЖЬ">
      <formula>NOT(ISERROR(SEARCH("ЛОЖЬ",J2197)))</formula>
    </cfRule>
  </conditionalFormatting>
  <conditionalFormatting sqref="J2235:K2235">
    <cfRule type="containsText" priority="85" dxfId="512" operator="containsText" stopIfTrue="1" text="ИЗМЕНИЛАСЬ">
      <formula>NOT(ISERROR(SEARCH("ИЗМЕНИЛАСЬ",J2235)))</formula>
    </cfRule>
    <cfRule type="containsText" priority="86" dxfId="512" operator="containsText" stopIfTrue="1" text="ЛОЖЬ">
      <formula>NOT(ISERROR(SEARCH("ЛОЖЬ",J2235)))</formula>
    </cfRule>
  </conditionalFormatting>
  <conditionalFormatting sqref="J2273:K2273">
    <cfRule type="containsText" priority="83" dxfId="512" operator="containsText" stopIfTrue="1" text="ИЗМЕНИЛАСЬ">
      <formula>NOT(ISERROR(SEARCH("ИЗМЕНИЛАСЬ",J2273)))</formula>
    </cfRule>
    <cfRule type="containsText" priority="84" dxfId="512" operator="containsText" stopIfTrue="1" text="ЛОЖЬ">
      <formula>NOT(ISERROR(SEARCH("ЛОЖЬ",J2273)))</formula>
    </cfRule>
  </conditionalFormatting>
  <conditionalFormatting sqref="J2311:K2311">
    <cfRule type="containsText" priority="81" dxfId="512" operator="containsText" stopIfTrue="1" text="ИЗМЕНИЛАСЬ">
      <formula>NOT(ISERROR(SEARCH("ИЗМЕНИЛАСЬ",J2311)))</formula>
    </cfRule>
    <cfRule type="containsText" priority="82" dxfId="512" operator="containsText" stopIfTrue="1" text="ЛОЖЬ">
      <formula>NOT(ISERROR(SEARCH("ЛОЖЬ",J2311)))</formula>
    </cfRule>
  </conditionalFormatting>
  <conditionalFormatting sqref="J2349:K2349">
    <cfRule type="containsText" priority="79" dxfId="512" operator="containsText" stopIfTrue="1" text="ИЗМЕНИЛАСЬ">
      <formula>NOT(ISERROR(SEARCH("ИЗМЕНИЛАСЬ",J2349)))</formula>
    </cfRule>
    <cfRule type="containsText" priority="80" dxfId="512" operator="containsText" stopIfTrue="1" text="ЛОЖЬ">
      <formula>NOT(ISERROR(SEARCH("ЛОЖЬ",J2349)))</formula>
    </cfRule>
  </conditionalFormatting>
  <conditionalFormatting sqref="J2387:K2387">
    <cfRule type="containsText" priority="77" dxfId="512" operator="containsText" stopIfTrue="1" text="ИЗМЕНИЛАСЬ">
      <formula>NOT(ISERROR(SEARCH("ИЗМЕНИЛАСЬ",J2387)))</formula>
    </cfRule>
    <cfRule type="containsText" priority="78" dxfId="512" operator="containsText" stopIfTrue="1" text="ЛОЖЬ">
      <formula>NOT(ISERROR(SEARCH("ЛОЖЬ",J2387)))</formula>
    </cfRule>
  </conditionalFormatting>
  <conditionalFormatting sqref="J2425:K2425">
    <cfRule type="containsText" priority="75" dxfId="512" operator="containsText" stopIfTrue="1" text="ИЗМЕНИЛАСЬ">
      <formula>NOT(ISERROR(SEARCH("ИЗМЕНИЛАСЬ",J2425)))</formula>
    </cfRule>
    <cfRule type="containsText" priority="76" dxfId="512" operator="containsText" stopIfTrue="1" text="ЛОЖЬ">
      <formula>NOT(ISERROR(SEARCH("ЛОЖЬ",J2425)))</formula>
    </cfRule>
  </conditionalFormatting>
  <conditionalFormatting sqref="J2463:K2463">
    <cfRule type="containsText" priority="73" dxfId="512" operator="containsText" stopIfTrue="1" text="ИЗМЕНИЛАСЬ">
      <formula>NOT(ISERROR(SEARCH("ИЗМЕНИЛАСЬ",J2463)))</formula>
    </cfRule>
    <cfRule type="containsText" priority="74" dxfId="512" operator="containsText" stopIfTrue="1" text="ЛОЖЬ">
      <formula>NOT(ISERROR(SEARCH("ЛОЖЬ",J2463)))</formula>
    </cfRule>
  </conditionalFormatting>
  <conditionalFormatting sqref="L2045">
    <cfRule type="containsText" priority="71" dxfId="512" operator="containsText" stopIfTrue="1" text="ИЗМЕНИЛАСЬ">
      <formula>NOT(ISERROR(SEARCH("ИЗМЕНИЛАСЬ",L2045)))</formula>
    </cfRule>
    <cfRule type="containsText" priority="72" dxfId="512" operator="containsText" stopIfTrue="1" text="ЛОЖЬ">
      <formula>NOT(ISERROR(SEARCH("ЛОЖЬ",L2045)))</formula>
    </cfRule>
  </conditionalFormatting>
  <conditionalFormatting sqref="L2083">
    <cfRule type="containsText" priority="69" dxfId="512" operator="containsText" stopIfTrue="1" text="ИЗМЕНИЛАСЬ">
      <formula>NOT(ISERROR(SEARCH("ИЗМЕНИЛАСЬ",L2083)))</formula>
    </cfRule>
    <cfRule type="containsText" priority="70" dxfId="512" operator="containsText" stopIfTrue="1" text="ЛОЖЬ">
      <formula>NOT(ISERROR(SEARCH("ЛОЖЬ",L2083)))</formula>
    </cfRule>
  </conditionalFormatting>
  <conditionalFormatting sqref="L2121">
    <cfRule type="containsText" priority="67" dxfId="512" operator="containsText" stopIfTrue="1" text="ИЗМЕНИЛАСЬ">
      <formula>NOT(ISERROR(SEARCH("ИЗМЕНИЛАСЬ",L2121)))</formula>
    </cfRule>
    <cfRule type="containsText" priority="68" dxfId="512" operator="containsText" stopIfTrue="1" text="ЛОЖЬ">
      <formula>NOT(ISERROR(SEARCH("ЛОЖЬ",L2121)))</formula>
    </cfRule>
  </conditionalFormatting>
  <conditionalFormatting sqref="L2159">
    <cfRule type="containsText" priority="65" dxfId="512" operator="containsText" stopIfTrue="1" text="ИЗМЕНИЛАСЬ">
      <formula>NOT(ISERROR(SEARCH("ИЗМЕНИЛАСЬ",L2159)))</formula>
    </cfRule>
    <cfRule type="containsText" priority="66" dxfId="512" operator="containsText" stopIfTrue="1" text="ЛОЖЬ">
      <formula>NOT(ISERROR(SEARCH("ЛОЖЬ",L2159)))</formula>
    </cfRule>
  </conditionalFormatting>
  <conditionalFormatting sqref="L2197">
    <cfRule type="containsText" priority="63" dxfId="512" operator="containsText" stopIfTrue="1" text="ИЗМЕНИЛАСЬ">
      <formula>NOT(ISERROR(SEARCH("ИЗМЕНИЛАСЬ",L2197)))</formula>
    </cfRule>
    <cfRule type="containsText" priority="64" dxfId="512" operator="containsText" stopIfTrue="1" text="ЛОЖЬ">
      <formula>NOT(ISERROR(SEARCH("ЛОЖЬ",L2197)))</formula>
    </cfRule>
  </conditionalFormatting>
  <conditionalFormatting sqref="L2235">
    <cfRule type="containsText" priority="61" dxfId="512" operator="containsText" stopIfTrue="1" text="ИЗМЕНИЛАСЬ">
      <formula>NOT(ISERROR(SEARCH("ИЗМЕНИЛАСЬ",L2235)))</formula>
    </cfRule>
    <cfRule type="containsText" priority="62" dxfId="512" operator="containsText" stopIfTrue="1" text="ЛОЖЬ">
      <formula>NOT(ISERROR(SEARCH("ЛОЖЬ",L2235)))</formula>
    </cfRule>
  </conditionalFormatting>
  <conditionalFormatting sqref="L2273">
    <cfRule type="containsText" priority="59" dxfId="512" operator="containsText" stopIfTrue="1" text="ИЗМЕНИЛАСЬ">
      <formula>NOT(ISERROR(SEARCH("ИЗМЕНИЛАСЬ",L2273)))</formula>
    </cfRule>
    <cfRule type="containsText" priority="60" dxfId="512" operator="containsText" stopIfTrue="1" text="ЛОЖЬ">
      <formula>NOT(ISERROR(SEARCH("ЛОЖЬ",L2273)))</formula>
    </cfRule>
  </conditionalFormatting>
  <conditionalFormatting sqref="L2311">
    <cfRule type="containsText" priority="57" dxfId="512" operator="containsText" stopIfTrue="1" text="ИЗМЕНИЛАСЬ">
      <formula>NOT(ISERROR(SEARCH("ИЗМЕНИЛАСЬ",L2311)))</formula>
    </cfRule>
    <cfRule type="containsText" priority="58" dxfId="512" operator="containsText" stopIfTrue="1" text="ЛОЖЬ">
      <formula>NOT(ISERROR(SEARCH("ЛОЖЬ",L2311)))</formula>
    </cfRule>
  </conditionalFormatting>
  <conditionalFormatting sqref="L2349">
    <cfRule type="containsText" priority="55" dxfId="512" operator="containsText" stopIfTrue="1" text="ИЗМЕНИЛАСЬ">
      <formula>NOT(ISERROR(SEARCH("ИЗМЕНИЛАСЬ",L2349)))</formula>
    </cfRule>
    <cfRule type="containsText" priority="56" dxfId="512" operator="containsText" stopIfTrue="1" text="ЛОЖЬ">
      <formula>NOT(ISERROR(SEARCH("ЛОЖЬ",L2349)))</formula>
    </cfRule>
  </conditionalFormatting>
  <conditionalFormatting sqref="L2387">
    <cfRule type="containsText" priority="53" dxfId="512" operator="containsText" stopIfTrue="1" text="ИЗМЕНИЛАСЬ">
      <formula>NOT(ISERROR(SEARCH("ИЗМЕНИЛАСЬ",L2387)))</formula>
    </cfRule>
    <cfRule type="containsText" priority="54" dxfId="512" operator="containsText" stopIfTrue="1" text="ЛОЖЬ">
      <formula>NOT(ISERROR(SEARCH("ЛОЖЬ",L2387)))</formula>
    </cfRule>
  </conditionalFormatting>
  <conditionalFormatting sqref="L2425">
    <cfRule type="containsText" priority="51" dxfId="512" operator="containsText" stopIfTrue="1" text="ИЗМЕНИЛАСЬ">
      <formula>NOT(ISERROR(SEARCH("ИЗМЕНИЛАСЬ",L2425)))</formula>
    </cfRule>
    <cfRule type="containsText" priority="52" dxfId="512" operator="containsText" stopIfTrue="1" text="ЛОЖЬ">
      <formula>NOT(ISERROR(SEARCH("ЛОЖЬ",L2425)))</formula>
    </cfRule>
  </conditionalFormatting>
  <conditionalFormatting sqref="L2463">
    <cfRule type="containsText" priority="49" dxfId="512" operator="containsText" stopIfTrue="1" text="ИЗМЕНИЛАСЬ">
      <formula>NOT(ISERROR(SEARCH("ИЗМЕНИЛАСЬ",L2463)))</formula>
    </cfRule>
    <cfRule type="containsText" priority="50" dxfId="512" operator="containsText" stopIfTrue="1" text="ЛОЖЬ">
      <formula>NOT(ISERROR(SEARCH("ЛОЖЬ",L2463)))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504"/>
  <sheetViews>
    <sheetView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41" t="s">
        <v>120</v>
      </c>
      <c r="B3" s="41"/>
      <c r="C3" s="41"/>
      <c r="D3" s="41"/>
      <c r="E3" s="41"/>
      <c r="F3" s="41"/>
      <c r="G3" s="41"/>
      <c r="H3" s="41"/>
    </row>
    <row r="4" spans="1:5" ht="15">
      <c r="A4" s="7"/>
      <c r="B4" s="7"/>
      <c r="C4" s="9"/>
      <c r="D4" s="9"/>
      <c r="E4" s="9"/>
    </row>
    <row r="5" spans="1:8" ht="44.25" customHeight="1">
      <c r="A5" s="41" t="s">
        <v>2</v>
      </c>
      <c r="B5" s="41"/>
      <c r="C5" s="41"/>
      <c r="D5" s="41"/>
      <c r="E5" s="41"/>
      <c r="F5" s="41"/>
      <c r="G5" s="41"/>
      <c r="H5" s="41"/>
    </row>
    <row r="6" spans="1:8" ht="21" customHeight="1">
      <c r="A6" s="43" t="s">
        <v>3</v>
      </c>
      <c r="B6" s="43"/>
      <c r="C6" s="43"/>
      <c r="D6" s="43"/>
      <c r="E6" s="43"/>
      <c r="F6" s="43"/>
      <c r="G6" s="43"/>
      <c r="H6" s="43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4"/>
    </row>
    <row r="8" spans="1:9" ht="15">
      <c r="A8" s="37"/>
      <c r="B8" s="37"/>
      <c r="C8" s="37"/>
      <c r="D8" s="37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4" t="s">
        <v>10</v>
      </c>
      <c r="B9" s="44"/>
      <c r="C9" s="44"/>
      <c r="D9" s="44"/>
      <c r="E9" s="11">
        <v>3120.1099999999997</v>
      </c>
      <c r="F9" s="11">
        <f>E9</f>
        <v>3120.1099999999997</v>
      </c>
      <c r="G9" s="11">
        <f>F9</f>
        <v>3120.1099999999997</v>
      </c>
      <c r="H9" s="11">
        <f>G9</f>
        <v>3120.1099999999997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42" t="s">
        <v>11</v>
      </c>
      <c r="B11" s="42"/>
      <c r="C11" s="42"/>
      <c r="D11" s="42"/>
      <c r="E11" s="42"/>
      <c r="F11" s="42"/>
      <c r="G11" s="42"/>
      <c r="H11" s="12">
        <v>2584.74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42" t="s">
        <v>12</v>
      </c>
      <c r="B13" s="42"/>
      <c r="C13" s="42"/>
      <c r="D13" s="42"/>
      <c r="E13" s="42"/>
      <c r="F13" s="42"/>
      <c r="G13" s="42"/>
      <c r="H13" s="42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1330.21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854056.41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5">
        <v>0.0014688115523192906</v>
      </c>
      <c r="J16" s="16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7">
        <v>936.491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7">
        <v>45.503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7">
        <f>SUM(E21:E25)</f>
        <v>277.12958561793164</v>
      </c>
      <c r="I19" s="18" t="s">
        <v>19</v>
      </c>
    </row>
    <row r="20" spans="1:8" ht="17.25" customHeight="1">
      <c r="A20" s="31" t="s">
        <v>20</v>
      </c>
      <c r="B20" s="31"/>
      <c r="C20" s="14"/>
      <c r="D20" s="14"/>
      <c r="E20" s="14"/>
      <c r="F20" s="14"/>
      <c r="G20" s="14"/>
      <c r="H20" s="19"/>
    </row>
    <row r="21" spans="1:13" ht="15.75" customHeight="1">
      <c r="A21" s="30" t="s">
        <v>21</v>
      </c>
      <c r="B21" s="30"/>
      <c r="C21" s="30"/>
      <c r="D21" s="30"/>
      <c r="E21" s="17">
        <v>20.91863791793161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21">
        <v>197.7204923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21">
        <v>58.49045540000006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0" t="s">
        <v>25</v>
      </c>
      <c r="B25" s="30"/>
      <c r="C25" s="30"/>
      <c r="D25" s="30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7">
        <v>356.4254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21">
        <f>D29+D33</f>
        <v>8604.421999999999</v>
      </c>
      <c r="I27" s="18" t="s">
        <v>19</v>
      </c>
    </row>
    <row r="28" spans="1:9" ht="18.75" customHeight="1">
      <c r="A28" s="31" t="s">
        <v>20</v>
      </c>
      <c r="B28" s="31"/>
      <c r="C28" s="14"/>
      <c r="D28" s="14"/>
      <c r="E28" s="14"/>
      <c r="F28" s="14"/>
      <c r="G28" s="14"/>
      <c r="H28" s="23"/>
      <c r="I28" s="18"/>
    </row>
    <row r="29" spans="1:13" ht="15.75" customHeight="1">
      <c r="A29" s="33" t="s">
        <v>28</v>
      </c>
      <c r="B29" s="33"/>
      <c r="C29" s="33"/>
      <c r="D29" s="17">
        <f>SUM(D30:D32)</f>
        <v>3.038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2" t="s">
        <v>29</v>
      </c>
      <c r="B30" s="32"/>
      <c r="C30" s="32"/>
      <c r="D30" s="17">
        <v>0.787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2" t="s">
        <v>30</v>
      </c>
      <c r="B31" s="32"/>
      <c r="C31" s="32"/>
      <c r="D31" s="17">
        <v>1.435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2" t="s">
        <v>31</v>
      </c>
      <c r="B32" s="32"/>
      <c r="C32" s="32"/>
      <c r="D32" s="17">
        <v>0.816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7">
        <f>SUM(D34:D35)</f>
        <v>8601.383999999998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2" t="s">
        <v>29</v>
      </c>
      <c r="B34" s="32"/>
      <c r="C34" s="32"/>
      <c r="D34" s="17">
        <v>3144.3130000000033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2" t="s">
        <v>31</v>
      </c>
      <c r="B35" s="32"/>
      <c r="C35" s="32"/>
      <c r="D35" s="17">
        <v>5457.0709999999945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7">
        <v>567523.447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7">
        <v>30943.437</v>
      </c>
      <c r="I37" s="18" t="s">
        <v>19</v>
      </c>
      <c r="K37" s="7"/>
      <c r="L37" s="7"/>
      <c r="M37" s="7"/>
    </row>
    <row r="38" spans="1:13" ht="25.5" customHeight="1">
      <c r="A38" s="31" t="s">
        <v>35</v>
      </c>
      <c r="B38" s="31"/>
      <c r="C38" s="31"/>
      <c r="D38" s="31"/>
      <c r="E38" s="31"/>
      <c r="F38" s="31"/>
      <c r="G38" s="31"/>
      <c r="H38" s="17">
        <v>0</v>
      </c>
      <c r="I38" s="8"/>
      <c r="K38" s="7"/>
      <c r="L38" s="7"/>
      <c r="M38" s="7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7">
        <f>SUM(E41:E45)</f>
        <v>160752.4520000002</v>
      </c>
      <c r="I39" s="18" t="s">
        <v>19</v>
      </c>
    </row>
    <row r="40" spans="1:9" ht="16.5" customHeight="1">
      <c r="A40" s="31" t="s">
        <v>20</v>
      </c>
      <c r="B40" s="31"/>
      <c r="C40" s="14"/>
      <c r="D40" s="14"/>
      <c r="E40" s="14"/>
      <c r="F40" s="14"/>
      <c r="G40" s="14"/>
      <c r="H40" s="23"/>
      <c r="I40" s="18"/>
    </row>
    <row r="41" spans="1:13" ht="15.75" customHeight="1">
      <c r="A41" s="30" t="s">
        <v>37</v>
      </c>
      <c r="B41" s="30"/>
      <c r="C41" s="30"/>
      <c r="D41" s="30"/>
      <c r="E41" s="17">
        <v>8604.421999999999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21">
        <v>110139.04100000014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1">
        <v>42008.98900000007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0" t="s">
        <v>41</v>
      </c>
      <c r="B45" s="30"/>
      <c r="C45" s="30"/>
      <c r="D45" s="30"/>
      <c r="E45" s="22">
        <v>0</v>
      </c>
      <c r="G45" s="8"/>
      <c r="H45" s="8"/>
      <c r="I45" s="8"/>
      <c r="K45" s="7"/>
      <c r="L45" s="7"/>
      <c r="M45" s="7"/>
    </row>
    <row r="46" spans="1:13" ht="15">
      <c r="A46" s="31" t="s">
        <v>42</v>
      </c>
      <c r="B46" s="31"/>
      <c r="C46" s="31"/>
      <c r="D46" s="31"/>
      <c r="E46" s="31"/>
      <c r="F46" s="31"/>
      <c r="G46" s="31"/>
      <c r="H46" s="17">
        <v>200489.3</v>
      </c>
      <c r="I46" s="8"/>
      <c r="K46" s="7"/>
      <c r="L46" s="7"/>
      <c r="M46" s="7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2">
        <v>0.08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7"/>
      <c r="I48" s="8"/>
      <c r="K48" s="7"/>
      <c r="L48" s="7"/>
      <c r="M48" s="7"/>
    </row>
    <row r="49" spans="1:13" ht="38.25" customHeight="1">
      <c r="A49" s="34" t="s">
        <v>121</v>
      </c>
      <c r="B49" s="34"/>
      <c r="C49" s="34"/>
      <c r="D49" s="34"/>
      <c r="E49" s="34"/>
      <c r="F49" s="34"/>
      <c r="G49" s="34"/>
      <c r="H49" s="34"/>
      <c r="J49" s="7"/>
      <c r="K49" s="7"/>
      <c r="L49" s="7"/>
      <c r="M49" s="7"/>
    </row>
    <row r="50" spans="1:13" ht="21.75" customHeight="1">
      <c r="A50" s="45" t="s">
        <v>122</v>
      </c>
      <c r="B50" s="45"/>
      <c r="C50" s="45"/>
      <c r="D50" s="45"/>
      <c r="E50" s="37" t="s">
        <v>5</v>
      </c>
      <c r="F50" s="37"/>
      <c r="G50" s="37"/>
      <c r="H50" s="37"/>
      <c r="K50" s="7"/>
      <c r="L50" s="7"/>
      <c r="M50" s="7"/>
    </row>
    <row r="51" spans="1:13" ht="21.75" customHeight="1">
      <c r="A51" s="45"/>
      <c r="B51" s="45"/>
      <c r="C51" s="45"/>
      <c r="D51" s="45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6" t="s">
        <v>123</v>
      </c>
      <c r="B52" s="46"/>
      <c r="C52" s="46"/>
      <c r="D52" s="46"/>
      <c r="E52" s="28">
        <v>2592.06</v>
      </c>
      <c r="F52" s="28">
        <f aca="true" t="shared" si="0" ref="F52:H53">E52</f>
        <v>2592.06</v>
      </c>
      <c r="G52" s="28">
        <f t="shared" si="0"/>
        <v>2592.06</v>
      </c>
      <c r="H52" s="28">
        <f t="shared" si="0"/>
        <v>2592.06</v>
      </c>
    </row>
    <row r="53" spans="1:8" ht="39" customHeight="1">
      <c r="A53" s="46" t="s">
        <v>124</v>
      </c>
      <c r="B53" s="46"/>
      <c r="C53" s="46"/>
      <c r="D53" s="46"/>
      <c r="E53" s="28">
        <v>2779.7599999999998</v>
      </c>
      <c r="F53" s="28">
        <f t="shared" si="0"/>
        <v>2779.7599999999998</v>
      </c>
      <c r="G53" s="28">
        <f t="shared" si="0"/>
        <v>2779.7599999999998</v>
      </c>
      <c r="H53" s="28">
        <f t="shared" si="0"/>
        <v>2779.7599999999998</v>
      </c>
    </row>
    <row r="54" spans="1:13" ht="32.25" customHeight="1">
      <c r="A54" s="47" t="s">
        <v>125</v>
      </c>
      <c r="B54" s="47"/>
      <c r="C54" s="47"/>
      <c r="D54" s="47"/>
      <c r="E54" s="47"/>
      <c r="F54" s="47"/>
      <c r="G54" s="47"/>
      <c r="H54" s="47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41" t="s">
        <v>44</v>
      </c>
      <c r="B56" s="41"/>
      <c r="C56" s="41"/>
      <c r="D56" s="41"/>
      <c r="E56" s="41"/>
      <c r="F56" s="41"/>
      <c r="G56" s="41"/>
      <c r="H56" s="41"/>
    </row>
    <row r="57" spans="1:8" ht="17.25" customHeight="1">
      <c r="A57" s="42" t="s">
        <v>45</v>
      </c>
      <c r="B57" s="42"/>
      <c r="C57" s="42"/>
      <c r="D57" s="42"/>
      <c r="E57" s="42"/>
      <c r="F57" s="42"/>
      <c r="G57" s="42"/>
      <c r="H57" s="42"/>
    </row>
    <row r="58" spans="1:9" ht="15.75" customHeight="1">
      <c r="A58" s="37" t="s">
        <v>46</v>
      </c>
      <c r="B58" s="37" t="s">
        <v>4</v>
      </c>
      <c r="C58" s="37"/>
      <c r="D58" s="37"/>
      <c r="E58" s="37" t="s">
        <v>5</v>
      </c>
      <c r="F58" s="37"/>
      <c r="G58" s="37"/>
      <c r="H58" s="37"/>
      <c r="I58" s="9"/>
    </row>
    <row r="59" spans="1:9" ht="15">
      <c r="A59" s="37"/>
      <c r="B59" s="37"/>
      <c r="C59" s="37"/>
      <c r="D59" s="37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7" t="s">
        <v>10</v>
      </c>
      <c r="C60" s="37"/>
      <c r="D60" s="37"/>
      <c r="E60" s="11">
        <v>1625.27</v>
      </c>
      <c r="F60" s="11">
        <f>E60</f>
        <v>1625.27</v>
      </c>
      <c r="G60" s="11">
        <f>F60</f>
        <v>1625.27</v>
      </c>
      <c r="H60" s="11">
        <f>G60</f>
        <v>1625.27</v>
      </c>
      <c r="I60" s="9"/>
    </row>
    <row r="61" spans="1:9" ht="15">
      <c r="A61" s="10" t="s">
        <v>48</v>
      </c>
      <c r="B61" s="37" t="s">
        <v>10</v>
      </c>
      <c r="C61" s="37"/>
      <c r="D61" s="37"/>
      <c r="E61" s="11">
        <v>3307.15</v>
      </c>
      <c r="F61" s="11">
        <f aca="true" t="shared" si="1" ref="F61:H62">E61</f>
        <v>3307.15</v>
      </c>
      <c r="G61" s="11">
        <f t="shared" si="1"/>
        <v>3307.15</v>
      </c>
      <c r="H61" s="11">
        <f t="shared" si="1"/>
        <v>3307.15</v>
      </c>
      <c r="I61" s="9"/>
    </row>
    <row r="62" spans="1:9" ht="15">
      <c r="A62" s="10" t="s">
        <v>49</v>
      </c>
      <c r="B62" s="37" t="s">
        <v>10</v>
      </c>
      <c r="C62" s="37"/>
      <c r="D62" s="37"/>
      <c r="E62" s="11">
        <v>7380.17</v>
      </c>
      <c r="F62" s="11">
        <f t="shared" si="1"/>
        <v>7380.17</v>
      </c>
      <c r="G62" s="11">
        <f t="shared" si="1"/>
        <v>7380.17</v>
      </c>
      <c r="H62" s="11">
        <f t="shared" si="1"/>
        <v>7380.17</v>
      </c>
      <c r="I62" s="9"/>
    </row>
    <row r="63" spans="1:7" ht="15">
      <c r="A63" s="7"/>
      <c r="B63" s="7"/>
      <c r="C63" s="9"/>
      <c r="D63" s="7"/>
      <c r="E63" s="29"/>
      <c r="G63" s="7"/>
    </row>
    <row r="64" spans="1:8" ht="17.25" customHeight="1">
      <c r="A64" s="34" t="s">
        <v>50</v>
      </c>
      <c r="B64" s="34"/>
      <c r="C64" s="34"/>
      <c r="D64" s="34"/>
      <c r="E64" s="34"/>
      <c r="F64" s="34"/>
      <c r="G64" s="34"/>
      <c r="H64" s="34"/>
    </row>
    <row r="65" spans="1:9" ht="15">
      <c r="A65" s="37" t="s">
        <v>46</v>
      </c>
      <c r="B65" s="37" t="s">
        <v>4</v>
      </c>
      <c r="C65" s="37"/>
      <c r="D65" s="37"/>
      <c r="E65" s="37" t="s">
        <v>5</v>
      </c>
      <c r="F65" s="37"/>
      <c r="G65" s="37"/>
      <c r="H65" s="37"/>
      <c r="I65" s="9"/>
    </row>
    <row r="66" spans="1:9" ht="17.25" customHeight="1">
      <c r="A66" s="37"/>
      <c r="B66" s="37"/>
      <c r="C66" s="37"/>
      <c r="D66" s="37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">
      <c r="A67" s="10" t="s">
        <v>47</v>
      </c>
      <c r="B67" s="37" t="s">
        <v>10</v>
      </c>
      <c r="C67" s="37"/>
      <c r="D67" s="37"/>
      <c r="E67" s="11">
        <v>1625.27</v>
      </c>
      <c r="F67" s="11">
        <f aca="true" t="shared" si="2" ref="F67:H68">E67</f>
        <v>1625.27</v>
      </c>
      <c r="G67" s="11">
        <f t="shared" si="2"/>
        <v>1625.27</v>
      </c>
      <c r="H67" s="11">
        <f t="shared" si="2"/>
        <v>1625.27</v>
      </c>
      <c r="I67" s="9"/>
    </row>
    <row r="68" spans="1:13" ht="15">
      <c r="A68" s="10" t="s">
        <v>51</v>
      </c>
      <c r="B68" s="37" t="s">
        <v>10</v>
      </c>
      <c r="C68" s="37"/>
      <c r="D68" s="37"/>
      <c r="E68" s="11">
        <v>5242.54</v>
      </c>
      <c r="F68" s="11">
        <f t="shared" si="2"/>
        <v>5242.54</v>
      </c>
      <c r="G68" s="11">
        <f t="shared" si="2"/>
        <v>5242.54</v>
      </c>
      <c r="H68" s="11">
        <f t="shared" si="2"/>
        <v>5242.54</v>
      </c>
      <c r="I68" s="9"/>
      <c r="J68" s="24"/>
      <c r="K68" s="24"/>
      <c r="L68" s="24"/>
      <c r="M68" s="24"/>
    </row>
    <row r="69" spans="1:11" ht="15">
      <c r="A69" s="7"/>
      <c r="B69" s="7"/>
      <c r="C69" s="9"/>
      <c r="D69" s="9"/>
      <c r="E69" s="9"/>
      <c r="J69" s="25"/>
      <c r="K69" s="25"/>
    </row>
    <row r="70" spans="1:11" ht="67.5" customHeight="1">
      <c r="A70" s="38" t="s">
        <v>52</v>
      </c>
      <c r="B70" s="38"/>
      <c r="C70" s="38"/>
      <c r="D70" s="38"/>
      <c r="E70" s="38"/>
      <c r="F70" s="38"/>
      <c r="G70" s="38"/>
      <c r="H70" s="38"/>
      <c r="J70" s="25"/>
      <c r="K70" s="25"/>
    </row>
    <row r="71" spans="1:8" ht="15">
      <c r="A71" s="39" t="s">
        <v>53</v>
      </c>
      <c r="B71" s="39"/>
      <c r="C71" s="39"/>
      <c r="D71" s="39"/>
      <c r="E71" s="39"/>
      <c r="F71" s="39"/>
      <c r="G71" s="39"/>
      <c r="H71" s="39"/>
    </row>
    <row r="72" spans="1:8" ht="15">
      <c r="A72" s="26"/>
      <c r="B72" s="26"/>
      <c r="C72" s="26"/>
      <c r="D72" s="26"/>
      <c r="E72" s="26"/>
      <c r="F72" s="26"/>
      <c r="G72" s="26"/>
      <c r="H72" s="26"/>
    </row>
    <row r="73" spans="1:8" ht="15" hidden="1" outlineLevel="1">
      <c r="A73" s="40" t="s">
        <v>54</v>
      </c>
      <c r="B73" s="40"/>
      <c r="C73" s="40"/>
      <c r="D73" s="40"/>
      <c r="E73" s="40"/>
      <c r="F73" s="40"/>
      <c r="G73" s="40"/>
      <c r="H73" s="40"/>
    </row>
    <row r="74" spans="1:9" s="8" customFormat="1" ht="15" hidden="1" outlineLevel="1">
      <c r="A74" s="36" t="s">
        <v>56</v>
      </c>
      <c r="B74" s="36"/>
      <c r="C74" s="36"/>
      <c r="D74" s="36"/>
      <c r="E74" s="36"/>
      <c r="F74" s="36"/>
      <c r="G74" s="36"/>
      <c r="H74" s="36"/>
      <c r="I74" s="7"/>
    </row>
    <row r="75" spans="1:9" s="8" customFormat="1" ht="40.5" customHeight="1" hidden="1" outlineLevel="1">
      <c r="A75" s="35" t="s">
        <v>11</v>
      </c>
      <c r="B75" s="35"/>
      <c r="C75" s="35"/>
      <c r="D75" s="35"/>
      <c r="E75" s="35"/>
      <c r="F75" s="35"/>
      <c r="G75" s="35"/>
      <c r="H75" s="12">
        <f>ROUND(H78+H79*H80,2)</f>
        <v>2148.2</v>
      </c>
      <c r="I75" s="7"/>
    </row>
    <row r="76" spans="1:9" s="8" customFormat="1" ht="15" hidden="1" outlineLevel="1">
      <c r="A76" s="7"/>
      <c r="B76" s="7"/>
      <c r="C76" s="13"/>
      <c r="D76" s="13"/>
      <c r="E76" s="13"/>
      <c r="F76" s="7"/>
      <c r="G76" s="4"/>
      <c r="H76" s="7"/>
      <c r="I76" s="7"/>
    </row>
    <row r="77" spans="1:9" s="8" customFormat="1" ht="33.75" customHeight="1" hidden="1" outlineLevel="1">
      <c r="A77" s="35" t="s">
        <v>12</v>
      </c>
      <c r="B77" s="35"/>
      <c r="C77" s="35"/>
      <c r="D77" s="35"/>
      <c r="E77" s="35"/>
      <c r="F77" s="35"/>
      <c r="G77" s="35"/>
      <c r="H77" s="35"/>
      <c r="I77" s="7"/>
    </row>
    <row r="78" spans="1:9" s="8" customFormat="1" ht="21.75" customHeight="1" hidden="1" outlineLevel="1">
      <c r="A78" s="34" t="s">
        <v>13</v>
      </c>
      <c r="B78" s="34"/>
      <c r="C78" s="34"/>
      <c r="D78" s="34"/>
      <c r="E78" s="34"/>
      <c r="F78" s="34"/>
      <c r="G78" s="34"/>
      <c r="H78" s="12">
        <v>1137.73</v>
      </c>
      <c r="I78" s="7"/>
    </row>
    <row r="79" spans="1:9" s="8" customFormat="1" ht="25.5" customHeight="1" hidden="1" outlineLevel="1">
      <c r="A79" s="34" t="s">
        <v>14</v>
      </c>
      <c r="B79" s="34"/>
      <c r="C79" s="34"/>
      <c r="D79" s="34"/>
      <c r="E79" s="34"/>
      <c r="F79" s="34"/>
      <c r="G79" s="34"/>
      <c r="H79" s="12">
        <v>624922.62</v>
      </c>
      <c r="I79" s="7"/>
    </row>
    <row r="80" spans="1:12" s="8" customFormat="1" ht="35.25" customHeight="1" hidden="1" outlineLevel="1">
      <c r="A80" s="34" t="s">
        <v>15</v>
      </c>
      <c r="B80" s="34"/>
      <c r="C80" s="34"/>
      <c r="D80" s="34"/>
      <c r="E80" s="34"/>
      <c r="F80" s="34"/>
      <c r="G80" s="34"/>
      <c r="H80" s="15">
        <f>(H81+H82-(H83+H90))/(H100+H101-(H102+H109))</f>
        <v>0.0016169566190566047</v>
      </c>
      <c r="I80" s="7"/>
      <c r="K80" s="20"/>
      <c r="L80" s="20"/>
    </row>
    <row r="81" spans="1:12" s="8" customFormat="1" ht="24.75" customHeight="1" hidden="1" outlineLevel="1">
      <c r="A81" s="34" t="s">
        <v>16</v>
      </c>
      <c r="B81" s="34"/>
      <c r="C81" s="34"/>
      <c r="D81" s="34"/>
      <c r="E81" s="34"/>
      <c r="F81" s="34"/>
      <c r="G81" s="34"/>
      <c r="H81" s="17">
        <v>758.837</v>
      </c>
      <c r="I81" s="7"/>
      <c r="K81" s="20"/>
      <c r="L81" s="20"/>
    </row>
    <row r="82" spans="1:9" s="8" customFormat="1" ht="35.25" customHeight="1" hidden="1" outlineLevel="1">
      <c r="A82" s="34" t="s">
        <v>17</v>
      </c>
      <c r="B82" s="34"/>
      <c r="C82" s="34"/>
      <c r="D82" s="34"/>
      <c r="E82" s="34"/>
      <c r="F82" s="34"/>
      <c r="G82" s="34"/>
      <c r="H82" s="17">
        <v>2.004</v>
      </c>
      <c r="I82" s="7"/>
    </row>
    <row r="83" spans="1:9" s="8" customFormat="1" ht="36.75" customHeight="1" hidden="1" outlineLevel="1">
      <c r="A83" s="34" t="s">
        <v>18</v>
      </c>
      <c r="B83" s="34"/>
      <c r="C83" s="34"/>
      <c r="D83" s="34"/>
      <c r="E83" s="34"/>
      <c r="F83" s="34"/>
      <c r="G83" s="34"/>
      <c r="H83" s="17">
        <f>E85+E86+E87+E88+E89</f>
        <v>243.38019118286707</v>
      </c>
      <c r="I83" s="7"/>
    </row>
    <row r="84" spans="1:9" s="8" customFormat="1" ht="15" hidden="1" outlineLevel="1">
      <c r="A84" s="34" t="s">
        <v>20</v>
      </c>
      <c r="B84" s="34"/>
      <c r="C84" s="14"/>
      <c r="D84" s="14"/>
      <c r="E84" s="14"/>
      <c r="F84" s="14"/>
      <c r="G84" s="14"/>
      <c r="H84" s="19"/>
      <c r="I84" s="7"/>
    </row>
    <row r="85" spans="1:9" s="8" customFormat="1" ht="15.75" customHeight="1" hidden="1" outlineLevel="1">
      <c r="A85" s="30" t="s">
        <v>21</v>
      </c>
      <c r="B85" s="30"/>
      <c r="C85" s="30"/>
      <c r="D85" s="30"/>
      <c r="E85" s="17">
        <v>32.1532599828671</v>
      </c>
      <c r="F85" s="7"/>
      <c r="I85" s="7"/>
    </row>
    <row r="86" spans="1:9" s="8" customFormat="1" ht="15.75" customHeight="1" hidden="1" outlineLevel="1">
      <c r="A86" s="30" t="s">
        <v>22</v>
      </c>
      <c r="B86" s="30"/>
      <c r="C86" s="30"/>
      <c r="D86" s="30"/>
      <c r="E86" s="21">
        <v>180.67052139999998</v>
      </c>
      <c r="F86" s="7"/>
      <c r="I86" s="7"/>
    </row>
    <row r="87" spans="1:9" s="8" customFormat="1" ht="15.75" customHeight="1" hidden="1" outlineLevel="1">
      <c r="A87" s="30" t="s">
        <v>23</v>
      </c>
      <c r="B87" s="30"/>
      <c r="C87" s="30"/>
      <c r="D87" s="30"/>
      <c r="E87" s="21">
        <v>30.556409799999997</v>
      </c>
      <c r="F87" s="7"/>
      <c r="I87" s="7"/>
    </row>
    <row r="88" spans="1:9" s="8" customFormat="1" ht="15.75" customHeight="1" hidden="1" outlineLevel="1">
      <c r="A88" s="30" t="s">
        <v>24</v>
      </c>
      <c r="B88" s="30"/>
      <c r="C88" s="30"/>
      <c r="D88" s="30"/>
      <c r="E88" s="22">
        <v>0</v>
      </c>
      <c r="F88" s="7"/>
      <c r="I88" s="7"/>
    </row>
    <row r="89" spans="1:9" s="8" customFormat="1" ht="15.75" customHeight="1" hidden="1" outlineLevel="1">
      <c r="A89" s="30" t="s">
        <v>25</v>
      </c>
      <c r="B89" s="30"/>
      <c r="C89" s="30"/>
      <c r="D89" s="30"/>
      <c r="E89" s="22">
        <v>0</v>
      </c>
      <c r="F89" s="7"/>
      <c r="I89" s="7"/>
    </row>
    <row r="90" spans="1:20" s="8" customFormat="1" ht="24" customHeight="1" hidden="1" outlineLevel="1">
      <c r="A90" s="31" t="s">
        <v>26</v>
      </c>
      <c r="B90" s="31"/>
      <c r="C90" s="31"/>
      <c r="D90" s="31"/>
      <c r="E90" s="31"/>
      <c r="F90" s="31"/>
      <c r="G90" s="31"/>
      <c r="H90" s="17">
        <v>286.52</v>
      </c>
      <c r="I90" s="7"/>
      <c r="N90" s="7"/>
      <c r="O90" s="7"/>
      <c r="P90" s="7"/>
      <c r="Q90" s="7"/>
      <c r="R90" s="7"/>
      <c r="S90" s="7"/>
      <c r="T90" s="7"/>
    </row>
    <row r="91" spans="1:20" s="8" customFormat="1" ht="33" customHeight="1" hidden="1" outlineLevel="1">
      <c r="A91" s="31" t="s">
        <v>27</v>
      </c>
      <c r="B91" s="31"/>
      <c r="C91" s="31"/>
      <c r="D91" s="31"/>
      <c r="E91" s="31"/>
      <c r="F91" s="31"/>
      <c r="G91" s="31"/>
      <c r="H91" s="21">
        <f>D93+D97</f>
        <v>13408.402000000002</v>
      </c>
      <c r="I91" s="7"/>
      <c r="N91" s="7"/>
      <c r="O91" s="7"/>
      <c r="P91" s="7"/>
      <c r="Q91" s="7"/>
      <c r="R91" s="7"/>
      <c r="S91" s="7"/>
      <c r="T91" s="7"/>
    </row>
    <row r="92" spans="1:20" s="8" customFormat="1" ht="15" hidden="1" outlineLevel="1">
      <c r="A92" s="31" t="s">
        <v>20</v>
      </c>
      <c r="B92" s="31"/>
      <c r="C92" s="14"/>
      <c r="D92" s="14"/>
      <c r="E92" s="14"/>
      <c r="F92" s="14"/>
      <c r="G92" s="14"/>
      <c r="H92" s="23"/>
      <c r="I92" s="7"/>
      <c r="N92" s="7"/>
      <c r="O92" s="7"/>
      <c r="P92" s="7"/>
      <c r="Q92" s="7"/>
      <c r="R92" s="7"/>
      <c r="S92" s="7"/>
      <c r="T92" s="7"/>
    </row>
    <row r="93" spans="1:20" s="8" customFormat="1" ht="15.75" customHeight="1" hidden="1" outlineLevel="1">
      <c r="A93" s="33" t="s">
        <v>28</v>
      </c>
      <c r="B93" s="33"/>
      <c r="C93" s="33"/>
      <c r="D93" s="17">
        <f>D94+D95+D96</f>
        <v>12.766</v>
      </c>
      <c r="E93" s="7"/>
      <c r="I93" s="7"/>
      <c r="N93" s="7"/>
      <c r="O93" s="7"/>
      <c r="P93" s="7"/>
      <c r="Q93" s="7"/>
      <c r="R93" s="7"/>
      <c r="S93" s="7"/>
      <c r="T93" s="7"/>
    </row>
    <row r="94" spans="1:20" s="8" customFormat="1" ht="15.75" customHeight="1" hidden="1" outlineLevel="1">
      <c r="A94" s="32" t="s">
        <v>29</v>
      </c>
      <c r="B94" s="32"/>
      <c r="C94" s="32"/>
      <c r="D94" s="17">
        <v>3.629</v>
      </c>
      <c r="E94" s="7"/>
      <c r="I94" s="7"/>
      <c r="N94" s="7"/>
      <c r="O94" s="7"/>
      <c r="P94" s="7"/>
      <c r="Q94" s="7"/>
      <c r="R94" s="7"/>
      <c r="S94" s="7"/>
      <c r="T94" s="7"/>
    </row>
    <row r="95" spans="1:20" s="8" customFormat="1" ht="15.75" customHeight="1" hidden="1" outlineLevel="1">
      <c r="A95" s="32" t="s">
        <v>30</v>
      </c>
      <c r="B95" s="32"/>
      <c r="C95" s="32"/>
      <c r="D95" s="17">
        <v>5.668</v>
      </c>
      <c r="E95" s="7"/>
      <c r="I95" s="7"/>
      <c r="N95" s="7"/>
      <c r="O95" s="7"/>
      <c r="P95" s="7"/>
      <c r="Q95" s="7"/>
      <c r="R95" s="7"/>
      <c r="S95" s="7"/>
      <c r="T95" s="7"/>
    </row>
    <row r="96" spans="1:20" s="8" customFormat="1" ht="15.75" customHeight="1" hidden="1" outlineLevel="1">
      <c r="A96" s="32" t="s">
        <v>31</v>
      </c>
      <c r="B96" s="32"/>
      <c r="C96" s="32"/>
      <c r="D96" s="17">
        <v>3.469</v>
      </c>
      <c r="E96" s="7"/>
      <c r="I96" s="7"/>
      <c r="N96" s="7"/>
      <c r="O96" s="7"/>
      <c r="P96" s="7"/>
      <c r="Q96" s="7"/>
      <c r="R96" s="7"/>
      <c r="S96" s="7"/>
      <c r="T96" s="7"/>
    </row>
    <row r="97" spans="1:20" s="8" customFormat="1" ht="15.75" customHeight="1" hidden="1" outlineLevel="1">
      <c r="A97" s="33" t="s">
        <v>32</v>
      </c>
      <c r="B97" s="33"/>
      <c r="C97" s="33"/>
      <c r="D97" s="17">
        <f>D98+D99</f>
        <v>13395.636000000002</v>
      </c>
      <c r="E97" s="7"/>
      <c r="I97" s="7"/>
      <c r="N97" s="7"/>
      <c r="O97" s="7"/>
      <c r="P97" s="7"/>
      <c r="Q97" s="7"/>
      <c r="R97" s="7"/>
      <c r="S97" s="7"/>
      <c r="T97" s="7"/>
    </row>
    <row r="98" spans="1:20" s="8" customFormat="1" ht="15.75" customHeight="1" hidden="1" outlineLevel="1">
      <c r="A98" s="32" t="s">
        <v>29</v>
      </c>
      <c r="B98" s="32"/>
      <c r="C98" s="32"/>
      <c r="D98" s="17">
        <v>4023.3469800000003</v>
      </c>
      <c r="E98" s="7"/>
      <c r="I98" s="7"/>
      <c r="N98" s="7"/>
      <c r="O98" s="7"/>
      <c r="P98" s="7"/>
      <c r="Q98" s="7"/>
      <c r="R98" s="7"/>
      <c r="S98" s="7"/>
      <c r="T98" s="7"/>
    </row>
    <row r="99" spans="1:20" s="8" customFormat="1" ht="15.75" customHeight="1" hidden="1" outlineLevel="1">
      <c r="A99" s="32" t="s">
        <v>31</v>
      </c>
      <c r="B99" s="32"/>
      <c r="C99" s="32"/>
      <c r="D99" s="17">
        <v>9372.289020000002</v>
      </c>
      <c r="E99" s="7"/>
      <c r="I99" s="7"/>
      <c r="N99" s="7"/>
      <c r="O99" s="7"/>
      <c r="P99" s="7"/>
      <c r="Q99" s="7"/>
      <c r="R99" s="7"/>
      <c r="S99" s="7"/>
      <c r="T99" s="7"/>
    </row>
    <row r="100" spans="1:20" s="8" customFormat="1" ht="35.25" customHeight="1" hidden="1" outlineLevel="1">
      <c r="A100" s="31" t="s">
        <v>33</v>
      </c>
      <c r="B100" s="31"/>
      <c r="C100" s="31"/>
      <c r="D100" s="31"/>
      <c r="E100" s="31"/>
      <c r="F100" s="31"/>
      <c r="G100" s="31"/>
      <c r="H100" s="17">
        <v>442405.52</v>
      </c>
      <c r="I100" s="7"/>
      <c r="N100" s="7"/>
      <c r="O100" s="7"/>
      <c r="P100" s="7"/>
      <c r="Q100" s="7"/>
      <c r="R100" s="7"/>
      <c r="S100" s="7"/>
      <c r="T100" s="7"/>
    </row>
    <row r="101" spans="1:20" s="8" customFormat="1" ht="34.5" customHeight="1" hidden="1" outlineLevel="1">
      <c r="A101" s="31" t="s">
        <v>55</v>
      </c>
      <c r="B101" s="31"/>
      <c r="C101" s="31"/>
      <c r="D101" s="31"/>
      <c r="E101" s="31"/>
      <c r="F101" s="31"/>
      <c r="G101" s="31"/>
      <c r="H101" s="17">
        <v>2430.39</v>
      </c>
      <c r="I101" s="7"/>
      <c r="N101" s="7"/>
      <c r="O101" s="7"/>
      <c r="P101" s="7"/>
      <c r="Q101" s="7"/>
      <c r="R101" s="7"/>
      <c r="S101" s="7"/>
      <c r="T101" s="7"/>
    </row>
    <row r="102" spans="1:20" s="8" customFormat="1" ht="34.5" customHeight="1" hidden="1" outlineLevel="1">
      <c r="A102" s="31" t="s">
        <v>36</v>
      </c>
      <c r="B102" s="31"/>
      <c r="C102" s="31"/>
      <c r="D102" s="31"/>
      <c r="E102" s="31"/>
      <c r="F102" s="31"/>
      <c r="G102" s="31"/>
      <c r="H102" s="17">
        <f>E104+E105+E106+E107+E108</f>
        <v>140841.54100000003</v>
      </c>
      <c r="I102" s="7"/>
      <c r="N102" s="7"/>
      <c r="O102" s="7"/>
      <c r="P102" s="7"/>
      <c r="Q102" s="7"/>
      <c r="R102" s="7"/>
      <c r="S102" s="7"/>
      <c r="T102" s="7"/>
    </row>
    <row r="103" spans="1:20" s="8" customFormat="1" ht="15" hidden="1" outlineLevel="1">
      <c r="A103" s="31" t="s">
        <v>20</v>
      </c>
      <c r="B103" s="31"/>
      <c r="C103" s="14"/>
      <c r="D103" s="14"/>
      <c r="E103" s="14"/>
      <c r="F103" s="14"/>
      <c r="G103" s="14"/>
      <c r="H103" s="23"/>
      <c r="I103" s="7"/>
      <c r="N103" s="7"/>
      <c r="O103" s="7"/>
      <c r="P103" s="7"/>
      <c r="Q103" s="7"/>
      <c r="R103" s="7"/>
      <c r="S103" s="7"/>
      <c r="T103" s="7"/>
    </row>
    <row r="104" spans="1:20" s="8" customFormat="1" ht="15.75" customHeight="1" hidden="1" outlineLevel="1">
      <c r="A104" s="30" t="s">
        <v>37</v>
      </c>
      <c r="B104" s="30"/>
      <c r="C104" s="30"/>
      <c r="D104" s="30"/>
      <c r="E104" s="17">
        <v>13408.402000000002</v>
      </c>
      <c r="F104" s="7"/>
      <c r="I104" s="7"/>
      <c r="N104" s="7"/>
      <c r="O104" s="7"/>
      <c r="P104" s="7"/>
      <c r="Q104" s="7"/>
      <c r="R104" s="7"/>
      <c r="S104" s="7"/>
      <c r="T104" s="7"/>
    </row>
    <row r="105" spans="1:20" s="8" customFormat="1" ht="15.75" customHeight="1" hidden="1" outlineLevel="1">
      <c r="A105" s="30" t="s">
        <v>38</v>
      </c>
      <c r="B105" s="30"/>
      <c r="C105" s="30"/>
      <c r="D105" s="30"/>
      <c r="E105" s="21">
        <v>106936.48000000003</v>
      </c>
      <c r="F105" s="7"/>
      <c r="I105" s="7"/>
      <c r="N105" s="7"/>
      <c r="O105" s="7"/>
      <c r="P105" s="7"/>
      <c r="Q105" s="7"/>
      <c r="R105" s="7"/>
      <c r="S105" s="7"/>
      <c r="T105" s="7"/>
    </row>
    <row r="106" spans="1:9" s="8" customFormat="1" ht="15.75" customHeight="1" hidden="1" outlineLevel="1">
      <c r="A106" s="30" t="s">
        <v>39</v>
      </c>
      <c r="B106" s="30"/>
      <c r="C106" s="30"/>
      <c r="D106" s="30"/>
      <c r="E106" s="21">
        <v>20496.659000000003</v>
      </c>
      <c r="F106" s="7"/>
      <c r="I106" s="7"/>
    </row>
    <row r="107" spans="1:9" s="8" customFormat="1" ht="15.75" customHeight="1" hidden="1" outlineLevel="1">
      <c r="A107" s="30" t="s">
        <v>40</v>
      </c>
      <c r="B107" s="30"/>
      <c r="C107" s="30"/>
      <c r="D107" s="30"/>
      <c r="E107" s="22">
        <v>0</v>
      </c>
      <c r="F107" s="7"/>
      <c r="I107" s="7"/>
    </row>
    <row r="108" spans="1:9" s="8" customFormat="1" ht="15.75" customHeight="1" hidden="1" outlineLevel="1">
      <c r="A108" s="30" t="s">
        <v>41</v>
      </c>
      <c r="B108" s="30"/>
      <c r="C108" s="30"/>
      <c r="D108" s="30"/>
      <c r="E108" s="22">
        <v>0</v>
      </c>
      <c r="F108" s="7"/>
      <c r="I108" s="7"/>
    </row>
    <row r="109" spans="1:9" s="8" customFormat="1" ht="31.5" customHeight="1" hidden="1" outlineLevel="1">
      <c r="A109" s="31" t="s">
        <v>42</v>
      </c>
      <c r="B109" s="31"/>
      <c r="C109" s="31"/>
      <c r="D109" s="31"/>
      <c r="E109" s="31"/>
      <c r="F109" s="31"/>
      <c r="G109" s="31"/>
      <c r="H109" s="17">
        <v>161170</v>
      </c>
      <c r="I109" s="7"/>
    </row>
    <row r="110" spans="1:9" s="8" customFormat="1" ht="34.5" customHeight="1" hidden="1" outlineLevel="1">
      <c r="A110" s="31" t="s">
        <v>43</v>
      </c>
      <c r="B110" s="31"/>
      <c r="C110" s="31"/>
      <c r="D110" s="31"/>
      <c r="E110" s="31"/>
      <c r="F110" s="31"/>
      <c r="G110" s="31"/>
      <c r="H110" s="12">
        <v>0</v>
      </c>
      <c r="I110" s="7"/>
    </row>
    <row r="111" ht="15" hidden="1" outlineLevel="1"/>
    <row r="112" spans="1:9" s="8" customFormat="1" ht="15" hidden="1" outlineLevel="1">
      <c r="A112" s="36" t="s">
        <v>57</v>
      </c>
      <c r="B112" s="36"/>
      <c r="C112" s="36"/>
      <c r="D112" s="36"/>
      <c r="E112" s="36"/>
      <c r="F112" s="36"/>
      <c r="G112" s="36"/>
      <c r="H112" s="36"/>
      <c r="I112" s="7"/>
    </row>
    <row r="113" spans="1:9" s="8" customFormat="1" ht="40.5" customHeight="1" hidden="1" outlineLevel="1">
      <c r="A113" s="35" t="s">
        <v>11</v>
      </c>
      <c r="B113" s="35"/>
      <c r="C113" s="35"/>
      <c r="D113" s="35"/>
      <c r="E113" s="35"/>
      <c r="F113" s="35"/>
      <c r="G113" s="35"/>
      <c r="H113" s="12">
        <f>ROUND(H116+H117*H118,2)</f>
        <v>2121.24</v>
      </c>
      <c r="I113" s="7"/>
    </row>
    <row r="114" spans="1:9" s="8" customFormat="1" ht="15" hidden="1" outlineLevel="1">
      <c r="A114" s="7"/>
      <c r="B114" s="7"/>
      <c r="C114" s="13"/>
      <c r="D114" s="13"/>
      <c r="E114" s="13"/>
      <c r="F114" s="7"/>
      <c r="G114" s="4"/>
      <c r="H114" s="7"/>
      <c r="I114" s="7"/>
    </row>
    <row r="115" spans="1:9" s="8" customFormat="1" ht="33.75" customHeight="1" hidden="1" outlineLevel="1">
      <c r="A115" s="35" t="s">
        <v>12</v>
      </c>
      <c r="B115" s="35"/>
      <c r="C115" s="35"/>
      <c r="D115" s="35"/>
      <c r="E115" s="35"/>
      <c r="F115" s="35"/>
      <c r="G115" s="35"/>
      <c r="H115" s="35"/>
      <c r="I115" s="7"/>
    </row>
    <row r="116" spans="1:9" s="8" customFormat="1" ht="21.75" customHeight="1" hidden="1" outlineLevel="1">
      <c r="A116" s="34" t="s">
        <v>13</v>
      </c>
      <c r="B116" s="34"/>
      <c r="C116" s="34"/>
      <c r="D116" s="34"/>
      <c r="E116" s="34"/>
      <c r="F116" s="34"/>
      <c r="G116" s="34"/>
      <c r="H116" s="12">
        <v>1095.67</v>
      </c>
      <c r="I116" s="7"/>
    </row>
    <row r="117" spans="1:9" s="8" customFormat="1" ht="25.5" customHeight="1" hidden="1" outlineLevel="1">
      <c r="A117" s="34" t="s">
        <v>14</v>
      </c>
      <c r="B117" s="34"/>
      <c r="C117" s="34"/>
      <c r="D117" s="34"/>
      <c r="E117" s="34"/>
      <c r="F117" s="34"/>
      <c r="G117" s="34"/>
      <c r="H117" s="12">
        <v>683907.55</v>
      </c>
      <c r="I117" s="7"/>
    </row>
    <row r="118" spans="1:12" s="8" customFormat="1" ht="35.25" customHeight="1" hidden="1" outlineLevel="1">
      <c r="A118" s="34" t="s">
        <v>15</v>
      </c>
      <c r="B118" s="34"/>
      <c r="C118" s="34"/>
      <c r="D118" s="34"/>
      <c r="E118" s="34"/>
      <c r="F118" s="34"/>
      <c r="G118" s="34"/>
      <c r="H118" s="15">
        <f>(H119+H120-(H121+H128))/(H138+H139-(H140+H147))</f>
        <v>0.0014995796286047377</v>
      </c>
      <c r="I118" s="7"/>
      <c r="K118" s="20"/>
      <c r="L118" s="20"/>
    </row>
    <row r="119" spans="1:12" s="8" customFormat="1" ht="24.75" customHeight="1" hidden="1" outlineLevel="1">
      <c r="A119" s="34" t="s">
        <v>16</v>
      </c>
      <c r="B119" s="34"/>
      <c r="C119" s="34"/>
      <c r="D119" s="34"/>
      <c r="E119" s="34"/>
      <c r="F119" s="34"/>
      <c r="G119" s="34"/>
      <c r="H119" s="17">
        <v>827.387</v>
      </c>
      <c r="I119" s="7"/>
      <c r="K119" s="20"/>
      <c r="L119" s="20"/>
    </row>
    <row r="120" spans="1:9" s="8" customFormat="1" ht="35.25" customHeight="1" hidden="1" outlineLevel="1">
      <c r="A120" s="34" t="s">
        <v>17</v>
      </c>
      <c r="B120" s="34"/>
      <c r="C120" s="34"/>
      <c r="D120" s="34"/>
      <c r="E120" s="34"/>
      <c r="F120" s="34"/>
      <c r="G120" s="34"/>
      <c r="H120" s="17">
        <v>10.977</v>
      </c>
      <c r="I120" s="7"/>
    </row>
    <row r="121" spans="1:9" s="8" customFormat="1" ht="36.75" customHeight="1" hidden="1" outlineLevel="1">
      <c r="A121" s="34" t="s">
        <v>18</v>
      </c>
      <c r="B121" s="34"/>
      <c r="C121" s="34"/>
      <c r="D121" s="34"/>
      <c r="E121" s="34"/>
      <c r="F121" s="34"/>
      <c r="G121" s="34"/>
      <c r="H121" s="17">
        <f>E123+E124+E125+E126+E127</f>
        <v>279.0928935465552</v>
      </c>
      <c r="I121" s="7"/>
    </row>
    <row r="122" spans="1:20" s="8" customFormat="1" ht="15" hidden="1" outlineLevel="1">
      <c r="A122" s="34" t="s">
        <v>20</v>
      </c>
      <c r="B122" s="34"/>
      <c r="C122" s="14"/>
      <c r="D122" s="14"/>
      <c r="E122" s="14"/>
      <c r="F122" s="14"/>
      <c r="G122" s="14"/>
      <c r="H122" s="19"/>
      <c r="I122" s="7"/>
      <c r="N122" s="7"/>
      <c r="O122" s="7"/>
      <c r="P122" s="7"/>
      <c r="Q122" s="7"/>
      <c r="R122" s="7"/>
      <c r="S122" s="7"/>
      <c r="T122" s="7"/>
    </row>
    <row r="123" spans="1:20" s="8" customFormat="1" ht="15.75" customHeight="1" hidden="1" outlineLevel="1">
      <c r="A123" s="30" t="s">
        <v>21</v>
      </c>
      <c r="B123" s="30"/>
      <c r="C123" s="30"/>
      <c r="D123" s="30"/>
      <c r="E123" s="17">
        <v>34.68662454655522</v>
      </c>
      <c r="F123" s="7"/>
      <c r="I123" s="7"/>
      <c r="N123" s="7"/>
      <c r="O123" s="7"/>
      <c r="P123" s="7"/>
      <c r="Q123" s="7"/>
      <c r="R123" s="7"/>
      <c r="S123" s="7"/>
      <c r="T123" s="7"/>
    </row>
    <row r="124" spans="1:20" s="8" customFormat="1" ht="15.75" customHeight="1" hidden="1" outlineLevel="1">
      <c r="A124" s="30" t="s">
        <v>22</v>
      </c>
      <c r="B124" s="30"/>
      <c r="C124" s="30"/>
      <c r="D124" s="30"/>
      <c r="E124" s="21">
        <v>205.7878825</v>
      </c>
      <c r="F124" s="7"/>
      <c r="I124" s="7"/>
      <c r="N124" s="7"/>
      <c r="O124" s="7"/>
      <c r="P124" s="7"/>
      <c r="Q124" s="7"/>
      <c r="R124" s="7"/>
      <c r="S124" s="7"/>
      <c r="T124" s="7"/>
    </row>
    <row r="125" spans="1:20" s="8" customFormat="1" ht="15.75" customHeight="1" hidden="1" outlineLevel="1">
      <c r="A125" s="30" t="s">
        <v>23</v>
      </c>
      <c r="B125" s="30"/>
      <c r="C125" s="30"/>
      <c r="D125" s="30"/>
      <c r="E125" s="21">
        <v>38.6183865</v>
      </c>
      <c r="F125" s="7"/>
      <c r="I125" s="7"/>
      <c r="N125" s="7"/>
      <c r="O125" s="7"/>
      <c r="P125" s="7"/>
      <c r="Q125" s="7"/>
      <c r="R125" s="7"/>
      <c r="S125" s="7"/>
      <c r="T125" s="7"/>
    </row>
    <row r="126" spans="1:20" s="8" customFormat="1" ht="15.75" customHeight="1" hidden="1" outlineLevel="1">
      <c r="A126" s="30" t="s">
        <v>24</v>
      </c>
      <c r="B126" s="30"/>
      <c r="C126" s="30"/>
      <c r="D126" s="30"/>
      <c r="E126" s="22">
        <v>0</v>
      </c>
      <c r="F126" s="7"/>
      <c r="I126" s="7"/>
      <c r="N126" s="7"/>
      <c r="O126" s="7"/>
      <c r="P126" s="7"/>
      <c r="Q126" s="7"/>
      <c r="R126" s="7"/>
      <c r="S126" s="7"/>
      <c r="T126" s="7"/>
    </row>
    <row r="127" spans="1:20" s="8" customFormat="1" ht="15.75" customHeight="1" hidden="1" outlineLevel="1">
      <c r="A127" s="30" t="s">
        <v>25</v>
      </c>
      <c r="B127" s="30"/>
      <c r="C127" s="30"/>
      <c r="D127" s="30"/>
      <c r="E127" s="22">
        <v>0</v>
      </c>
      <c r="F127" s="7"/>
      <c r="I127" s="7"/>
      <c r="N127" s="7"/>
      <c r="O127" s="7"/>
      <c r="P127" s="7"/>
      <c r="Q127" s="7"/>
      <c r="R127" s="7"/>
      <c r="S127" s="7"/>
      <c r="T127" s="7"/>
    </row>
    <row r="128" spans="1:20" s="8" customFormat="1" ht="24" customHeight="1" hidden="1" outlineLevel="1">
      <c r="A128" s="31" t="s">
        <v>26</v>
      </c>
      <c r="B128" s="31"/>
      <c r="C128" s="31"/>
      <c r="D128" s="31"/>
      <c r="E128" s="31"/>
      <c r="F128" s="31"/>
      <c r="G128" s="31"/>
      <c r="H128" s="17">
        <v>290.27</v>
      </c>
      <c r="I128" s="7"/>
      <c r="N128" s="7"/>
      <c r="O128" s="7"/>
      <c r="P128" s="7"/>
      <c r="Q128" s="7"/>
      <c r="R128" s="7"/>
      <c r="S128" s="7"/>
      <c r="T128" s="7"/>
    </row>
    <row r="129" spans="1:20" s="8" customFormat="1" ht="33" customHeight="1" hidden="1" outlineLevel="1">
      <c r="A129" s="31" t="s">
        <v>27</v>
      </c>
      <c r="B129" s="31"/>
      <c r="C129" s="31"/>
      <c r="D129" s="31"/>
      <c r="E129" s="31"/>
      <c r="F129" s="31"/>
      <c r="G129" s="31"/>
      <c r="H129" s="21">
        <f>D131+D135</f>
        <v>14329.667999999998</v>
      </c>
      <c r="I129" s="7"/>
      <c r="N129" s="7"/>
      <c r="O129" s="7"/>
      <c r="P129" s="7"/>
      <c r="Q129" s="7"/>
      <c r="R129" s="7"/>
      <c r="S129" s="7"/>
      <c r="T129" s="7"/>
    </row>
    <row r="130" spans="1:20" s="8" customFormat="1" ht="15" hidden="1" outlineLevel="1">
      <c r="A130" s="31" t="s">
        <v>20</v>
      </c>
      <c r="B130" s="31"/>
      <c r="C130" s="14"/>
      <c r="D130" s="14"/>
      <c r="E130" s="14"/>
      <c r="F130" s="14"/>
      <c r="G130" s="14"/>
      <c r="H130" s="23"/>
      <c r="I130" s="7"/>
      <c r="N130" s="7"/>
      <c r="O130" s="7"/>
      <c r="P130" s="7"/>
      <c r="Q130" s="7"/>
      <c r="R130" s="7"/>
      <c r="S130" s="7"/>
      <c r="T130" s="7"/>
    </row>
    <row r="131" spans="1:20" s="8" customFormat="1" ht="15.75" customHeight="1" hidden="1" outlineLevel="1">
      <c r="A131" s="33" t="s">
        <v>28</v>
      </c>
      <c r="B131" s="33"/>
      <c r="C131" s="33"/>
      <c r="D131" s="17">
        <f>D132+D133+D134</f>
        <v>14.371</v>
      </c>
      <c r="E131" s="7"/>
      <c r="I131" s="7"/>
      <c r="N131" s="7"/>
      <c r="O131" s="7"/>
      <c r="P131" s="7"/>
      <c r="Q131" s="7"/>
      <c r="R131" s="7"/>
      <c r="S131" s="7"/>
      <c r="T131" s="7"/>
    </row>
    <row r="132" spans="1:20" s="8" customFormat="1" ht="15.75" customHeight="1" hidden="1" outlineLevel="1">
      <c r="A132" s="32" t="s">
        <v>29</v>
      </c>
      <c r="B132" s="32"/>
      <c r="C132" s="32"/>
      <c r="D132" s="17">
        <v>3.629</v>
      </c>
      <c r="E132" s="7"/>
      <c r="I132" s="7"/>
      <c r="N132" s="7"/>
      <c r="O132" s="7"/>
      <c r="P132" s="7"/>
      <c r="Q132" s="7"/>
      <c r="R132" s="7"/>
      <c r="S132" s="7"/>
      <c r="T132" s="7"/>
    </row>
    <row r="133" spans="1:20" s="8" customFormat="1" ht="15.75" customHeight="1" hidden="1" outlineLevel="1">
      <c r="A133" s="32" t="s">
        <v>30</v>
      </c>
      <c r="B133" s="32"/>
      <c r="C133" s="32"/>
      <c r="D133" s="17">
        <v>7.191000000000001</v>
      </c>
      <c r="E133" s="7"/>
      <c r="I133" s="7"/>
      <c r="N133" s="7"/>
      <c r="O133" s="7"/>
      <c r="P133" s="7"/>
      <c r="Q133" s="7"/>
      <c r="R133" s="7"/>
      <c r="S133" s="7"/>
      <c r="T133" s="7"/>
    </row>
    <row r="134" spans="1:20" s="8" customFormat="1" ht="15.75" customHeight="1" hidden="1" outlineLevel="1">
      <c r="A134" s="32" t="s">
        <v>31</v>
      </c>
      <c r="B134" s="32"/>
      <c r="C134" s="32"/>
      <c r="D134" s="17">
        <v>3.551</v>
      </c>
      <c r="E134" s="7"/>
      <c r="I134" s="7"/>
      <c r="N134" s="7"/>
      <c r="O134" s="7"/>
      <c r="P134" s="7"/>
      <c r="Q134" s="7"/>
      <c r="R134" s="7"/>
      <c r="S134" s="7"/>
      <c r="T134" s="7"/>
    </row>
    <row r="135" spans="1:20" s="8" customFormat="1" ht="15.75" customHeight="1" hidden="1" outlineLevel="1">
      <c r="A135" s="33" t="s">
        <v>32</v>
      </c>
      <c r="B135" s="33"/>
      <c r="C135" s="33"/>
      <c r="D135" s="17">
        <f>D136+D137</f>
        <v>14315.296999999999</v>
      </c>
      <c r="E135" s="7"/>
      <c r="I135" s="7"/>
      <c r="N135" s="7"/>
      <c r="O135" s="7"/>
      <c r="P135" s="7"/>
      <c r="Q135" s="7"/>
      <c r="R135" s="7"/>
      <c r="S135" s="7"/>
      <c r="T135" s="7"/>
    </row>
    <row r="136" spans="1:20" s="8" customFormat="1" ht="15.75" customHeight="1" hidden="1" outlineLevel="1">
      <c r="A136" s="32" t="s">
        <v>29</v>
      </c>
      <c r="B136" s="32"/>
      <c r="C136" s="32"/>
      <c r="D136" s="17">
        <v>4385.228519999999</v>
      </c>
      <c r="E136" s="7"/>
      <c r="I136" s="7"/>
      <c r="N136" s="7"/>
      <c r="O136" s="7"/>
      <c r="P136" s="7"/>
      <c r="Q136" s="7"/>
      <c r="R136" s="7"/>
      <c r="S136" s="7"/>
      <c r="T136" s="7"/>
    </row>
    <row r="137" spans="1:20" s="8" customFormat="1" ht="15.75" customHeight="1" hidden="1" outlineLevel="1">
      <c r="A137" s="32" t="s">
        <v>31</v>
      </c>
      <c r="B137" s="32"/>
      <c r="C137" s="32"/>
      <c r="D137" s="17">
        <v>9930.06848</v>
      </c>
      <c r="E137" s="7"/>
      <c r="I137" s="7"/>
      <c r="N137" s="7"/>
      <c r="O137" s="7"/>
      <c r="P137" s="7"/>
      <c r="Q137" s="7"/>
      <c r="R137" s="7"/>
      <c r="S137" s="7"/>
      <c r="T137" s="7"/>
    </row>
    <row r="138" spans="1:9" s="8" customFormat="1" ht="35.25" customHeight="1" hidden="1" outlineLevel="1">
      <c r="A138" s="31" t="s">
        <v>33</v>
      </c>
      <c r="B138" s="31"/>
      <c r="C138" s="31"/>
      <c r="D138" s="31"/>
      <c r="E138" s="31"/>
      <c r="F138" s="31"/>
      <c r="G138" s="31"/>
      <c r="H138" s="17">
        <v>501523.24</v>
      </c>
      <c r="I138" s="7"/>
    </row>
    <row r="139" spans="1:9" s="8" customFormat="1" ht="34.5" customHeight="1" hidden="1" outlineLevel="1">
      <c r="A139" s="31" t="s">
        <v>55</v>
      </c>
      <c r="B139" s="31"/>
      <c r="C139" s="31"/>
      <c r="D139" s="31"/>
      <c r="E139" s="31"/>
      <c r="F139" s="31"/>
      <c r="G139" s="31"/>
      <c r="H139" s="17">
        <v>8861.899</v>
      </c>
      <c r="I139" s="7"/>
    </row>
    <row r="140" spans="1:9" s="8" customFormat="1" ht="34.5" customHeight="1" hidden="1" outlineLevel="1">
      <c r="A140" s="31" t="s">
        <v>36</v>
      </c>
      <c r="B140" s="31"/>
      <c r="C140" s="31"/>
      <c r="D140" s="31"/>
      <c r="E140" s="31"/>
      <c r="F140" s="31"/>
      <c r="G140" s="31"/>
      <c r="H140" s="17">
        <f>E142+E143+E144+E145+E146</f>
        <v>167730.79600000003</v>
      </c>
      <c r="I140" s="7"/>
    </row>
    <row r="141" spans="1:9" s="8" customFormat="1" ht="15" hidden="1" outlineLevel="1">
      <c r="A141" s="31" t="s">
        <v>20</v>
      </c>
      <c r="B141" s="31"/>
      <c r="C141" s="14"/>
      <c r="D141" s="14"/>
      <c r="E141" s="14"/>
      <c r="F141" s="14"/>
      <c r="G141" s="14"/>
      <c r="H141" s="23"/>
      <c r="I141" s="7"/>
    </row>
    <row r="142" spans="1:9" s="8" customFormat="1" ht="15.75" customHeight="1" hidden="1" outlineLevel="1">
      <c r="A142" s="30" t="s">
        <v>37</v>
      </c>
      <c r="B142" s="30"/>
      <c r="C142" s="30"/>
      <c r="D142" s="30"/>
      <c r="E142" s="17">
        <v>14329.667999999998</v>
      </c>
      <c r="F142" s="7"/>
      <c r="I142" s="7"/>
    </row>
    <row r="143" spans="1:9" s="8" customFormat="1" ht="15.75" customHeight="1" hidden="1" outlineLevel="1">
      <c r="A143" s="30" t="s">
        <v>38</v>
      </c>
      <c r="B143" s="30"/>
      <c r="C143" s="30"/>
      <c r="D143" s="30"/>
      <c r="E143" s="21">
        <v>126613.41400000002</v>
      </c>
      <c r="F143" s="7"/>
      <c r="I143" s="7"/>
    </row>
    <row r="144" spans="1:9" s="8" customFormat="1" ht="15.75" customHeight="1" hidden="1" outlineLevel="1">
      <c r="A144" s="30" t="s">
        <v>39</v>
      </c>
      <c r="B144" s="30"/>
      <c r="C144" s="30"/>
      <c r="D144" s="30"/>
      <c r="E144" s="21">
        <v>26787.714000000004</v>
      </c>
      <c r="F144" s="7"/>
      <c r="I144" s="7"/>
    </row>
    <row r="145" spans="1:9" s="8" customFormat="1" ht="15.75" customHeight="1" hidden="1" outlineLevel="1">
      <c r="A145" s="30" t="s">
        <v>40</v>
      </c>
      <c r="B145" s="30"/>
      <c r="C145" s="30"/>
      <c r="D145" s="30"/>
      <c r="E145" s="22">
        <v>0</v>
      </c>
      <c r="F145" s="7"/>
      <c r="I145" s="7"/>
    </row>
    <row r="146" spans="1:9" s="8" customFormat="1" ht="15.75" customHeight="1" hidden="1" outlineLevel="1">
      <c r="A146" s="30" t="s">
        <v>41</v>
      </c>
      <c r="B146" s="30"/>
      <c r="C146" s="30"/>
      <c r="D146" s="30"/>
      <c r="E146" s="22">
        <v>0</v>
      </c>
      <c r="F146" s="7"/>
      <c r="I146" s="7"/>
    </row>
    <row r="147" spans="1:9" s="8" customFormat="1" ht="31.5" customHeight="1" hidden="1" outlineLevel="1">
      <c r="A147" s="31" t="s">
        <v>42</v>
      </c>
      <c r="B147" s="31"/>
      <c r="C147" s="31"/>
      <c r="D147" s="31"/>
      <c r="E147" s="31"/>
      <c r="F147" s="31"/>
      <c r="G147" s="31"/>
      <c r="H147" s="17">
        <v>163270</v>
      </c>
      <c r="I147" s="7"/>
    </row>
    <row r="148" spans="1:9" s="8" customFormat="1" ht="34.5" customHeight="1" hidden="1" outlineLevel="1">
      <c r="A148" s="31" t="s">
        <v>43</v>
      </c>
      <c r="B148" s="31"/>
      <c r="C148" s="31"/>
      <c r="D148" s="31"/>
      <c r="E148" s="31"/>
      <c r="F148" s="31"/>
      <c r="G148" s="31"/>
      <c r="H148" s="12">
        <v>0</v>
      </c>
      <c r="I148" s="7"/>
    </row>
    <row r="149" ht="15" hidden="1" outlineLevel="1"/>
    <row r="150" spans="1:9" s="8" customFormat="1" ht="15" hidden="1" outlineLevel="1">
      <c r="A150" s="36" t="s">
        <v>58</v>
      </c>
      <c r="B150" s="36"/>
      <c r="C150" s="36"/>
      <c r="D150" s="36"/>
      <c r="E150" s="36"/>
      <c r="F150" s="36"/>
      <c r="G150" s="36"/>
      <c r="H150" s="36"/>
      <c r="I150" s="7"/>
    </row>
    <row r="151" spans="1:9" s="8" customFormat="1" ht="40.5" customHeight="1" hidden="1" outlineLevel="1">
      <c r="A151" s="35" t="s">
        <v>11</v>
      </c>
      <c r="B151" s="35"/>
      <c r="C151" s="35"/>
      <c r="D151" s="35"/>
      <c r="E151" s="35"/>
      <c r="F151" s="35"/>
      <c r="G151" s="35"/>
      <c r="H151" s="12">
        <f>ROUND(H154+H155*H156,2)</f>
        <v>2056.01</v>
      </c>
      <c r="I151" s="7"/>
    </row>
    <row r="152" spans="1:9" s="8" customFormat="1" ht="15" hidden="1" outlineLevel="1">
      <c r="A152" s="7"/>
      <c r="B152" s="7"/>
      <c r="C152" s="13"/>
      <c r="D152" s="13"/>
      <c r="E152" s="13"/>
      <c r="F152" s="7"/>
      <c r="G152" s="4"/>
      <c r="H152" s="7"/>
      <c r="I152" s="7"/>
    </row>
    <row r="153" spans="1:9" s="8" customFormat="1" ht="33.75" customHeight="1" hidden="1" outlineLevel="1">
      <c r="A153" s="35" t="s">
        <v>12</v>
      </c>
      <c r="B153" s="35"/>
      <c r="C153" s="35"/>
      <c r="D153" s="35"/>
      <c r="E153" s="35"/>
      <c r="F153" s="35"/>
      <c r="G153" s="35"/>
      <c r="H153" s="35"/>
      <c r="I153" s="7"/>
    </row>
    <row r="154" spans="1:9" s="8" customFormat="1" ht="21.75" customHeight="1" hidden="1" outlineLevel="1">
      <c r="A154" s="34" t="s">
        <v>13</v>
      </c>
      <c r="B154" s="34"/>
      <c r="C154" s="34"/>
      <c r="D154" s="34"/>
      <c r="E154" s="34"/>
      <c r="F154" s="34"/>
      <c r="G154" s="34"/>
      <c r="H154" s="12">
        <v>984.1</v>
      </c>
      <c r="I154" s="7"/>
    </row>
    <row r="155" spans="1:9" s="8" customFormat="1" ht="25.5" customHeight="1" hidden="1" outlineLevel="1">
      <c r="A155" s="34" t="s">
        <v>14</v>
      </c>
      <c r="B155" s="34"/>
      <c r="C155" s="34"/>
      <c r="D155" s="34"/>
      <c r="E155" s="34"/>
      <c r="F155" s="34"/>
      <c r="G155" s="34"/>
      <c r="H155" s="12">
        <v>693393.75</v>
      </c>
      <c r="I155" s="7"/>
    </row>
    <row r="156" spans="1:12" s="8" customFormat="1" ht="35.25" customHeight="1" hidden="1" outlineLevel="1">
      <c r="A156" s="34" t="s">
        <v>15</v>
      </c>
      <c r="B156" s="34"/>
      <c r="C156" s="34"/>
      <c r="D156" s="34"/>
      <c r="E156" s="34"/>
      <c r="F156" s="34"/>
      <c r="G156" s="34"/>
      <c r="H156" s="15">
        <f>(H157+H158-(H159+H166))/(H176+H177-(H178+H185))</f>
        <v>0.0015458882410114296</v>
      </c>
      <c r="I156" s="7"/>
      <c r="K156" s="20"/>
      <c r="L156" s="20"/>
    </row>
    <row r="157" spans="1:12" s="8" customFormat="1" ht="24.75" customHeight="1" hidden="1" outlineLevel="1">
      <c r="A157" s="34" t="s">
        <v>16</v>
      </c>
      <c r="B157" s="34"/>
      <c r="C157" s="34"/>
      <c r="D157" s="34"/>
      <c r="E157" s="34"/>
      <c r="F157" s="34"/>
      <c r="G157" s="34"/>
      <c r="H157" s="17">
        <v>869.593</v>
      </c>
      <c r="I157" s="7"/>
      <c r="K157" s="20"/>
      <c r="L157" s="20"/>
    </row>
    <row r="158" spans="1:9" s="8" customFormat="1" ht="35.25" customHeight="1" hidden="1" outlineLevel="1">
      <c r="A158" s="34" t="s">
        <v>17</v>
      </c>
      <c r="B158" s="34"/>
      <c r="C158" s="34"/>
      <c r="D158" s="34"/>
      <c r="E158" s="34"/>
      <c r="F158" s="34"/>
      <c r="G158" s="34"/>
      <c r="H158" s="17">
        <v>13.165</v>
      </c>
      <c r="I158" s="7"/>
    </row>
    <row r="159" spans="1:9" s="8" customFormat="1" ht="36.75" customHeight="1" hidden="1" outlineLevel="1">
      <c r="A159" s="34" t="s">
        <v>18</v>
      </c>
      <c r="B159" s="34"/>
      <c r="C159" s="34"/>
      <c r="D159" s="34"/>
      <c r="E159" s="34"/>
      <c r="F159" s="34"/>
      <c r="G159" s="34"/>
      <c r="H159" s="17">
        <f>E161+E162+E163+E164+E165</f>
        <v>294.60821338103403</v>
      </c>
      <c r="I159" s="7"/>
    </row>
    <row r="160" spans="1:9" s="8" customFormat="1" ht="15" hidden="1" outlineLevel="1">
      <c r="A160" s="34" t="s">
        <v>20</v>
      </c>
      <c r="B160" s="34"/>
      <c r="C160" s="14"/>
      <c r="D160" s="14"/>
      <c r="E160" s="14"/>
      <c r="F160" s="14"/>
      <c r="G160" s="14"/>
      <c r="H160" s="19"/>
      <c r="I160" s="7"/>
    </row>
    <row r="161" spans="1:9" s="8" customFormat="1" ht="15.75" customHeight="1" hidden="1" outlineLevel="1">
      <c r="A161" s="30" t="s">
        <v>21</v>
      </c>
      <c r="B161" s="30"/>
      <c r="C161" s="30"/>
      <c r="D161" s="30"/>
      <c r="E161" s="17">
        <v>38.39289378103399</v>
      </c>
      <c r="F161" s="7"/>
      <c r="I161" s="7"/>
    </row>
    <row r="162" spans="1:9" s="8" customFormat="1" ht="15.75" customHeight="1" hidden="1" outlineLevel="1">
      <c r="A162" s="30" t="s">
        <v>22</v>
      </c>
      <c r="B162" s="30"/>
      <c r="C162" s="30"/>
      <c r="D162" s="30"/>
      <c r="E162" s="21">
        <v>214.80479540000005</v>
      </c>
      <c r="F162" s="7"/>
      <c r="I162" s="7"/>
    </row>
    <row r="163" spans="1:9" s="8" customFormat="1" ht="15.75" customHeight="1" hidden="1" outlineLevel="1">
      <c r="A163" s="30" t="s">
        <v>23</v>
      </c>
      <c r="B163" s="30"/>
      <c r="C163" s="30"/>
      <c r="D163" s="30"/>
      <c r="E163" s="21">
        <v>41.4105242</v>
      </c>
      <c r="F163" s="7"/>
      <c r="I163" s="7"/>
    </row>
    <row r="164" spans="1:9" s="8" customFormat="1" ht="15.75" customHeight="1" hidden="1" outlineLevel="1">
      <c r="A164" s="30" t="s">
        <v>24</v>
      </c>
      <c r="B164" s="30"/>
      <c r="C164" s="30"/>
      <c r="D164" s="30"/>
      <c r="E164" s="22">
        <v>0</v>
      </c>
      <c r="F164" s="7"/>
      <c r="I164" s="7"/>
    </row>
    <row r="165" spans="1:9" s="8" customFormat="1" ht="15.75" customHeight="1" hidden="1" outlineLevel="1">
      <c r="A165" s="30" t="s">
        <v>25</v>
      </c>
      <c r="B165" s="30"/>
      <c r="C165" s="30"/>
      <c r="D165" s="30"/>
      <c r="E165" s="22">
        <v>0</v>
      </c>
      <c r="F165" s="7"/>
      <c r="I165" s="7"/>
    </row>
    <row r="166" spans="1:9" s="8" customFormat="1" ht="24" customHeight="1" hidden="1" outlineLevel="1">
      <c r="A166" s="31" t="s">
        <v>26</v>
      </c>
      <c r="B166" s="31"/>
      <c r="C166" s="31"/>
      <c r="D166" s="31"/>
      <c r="E166" s="31"/>
      <c r="F166" s="31"/>
      <c r="G166" s="31"/>
      <c r="H166" s="17">
        <v>312.03</v>
      </c>
      <c r="I166" s="7"/>
    </row>
    <row r="167" spans="1:9" s="8" customFormat="1" ht="33" customHeight="1" hidden="1" outlineLevel="1">
      <c r="A167" s="31" t="s">
        <v>27</v>
      </c>
      <c r="B167" s="31"/>
      <c r="C167" s="31"/>
      <c r="D167" s="31"/>
      <c r="E167" s="31"/>
      <c r="F167" s="31"/>
      <c r="G167" s="31"/>
      <c r="H167" s="21">
        <f>D169+D173</f>
        <v>15615.93</v>
      </c>
      <c r="I167" s="7"/>
    </row>
    <row r="168" spans="1:9" s="8" customFormat="1" ht="15" hidden="1" outlineLevel="1">
      <c r="A168" s="31" t="s">
        <v>20</v>
      </c>
      <c r="B168" s="31"/>
      <c r="C168" s="14"/>
      <c r="D168" s="14"/>
      <c r="E168" s="14"/>
      <c r="F168" s="14"/>
      <c r="G168" s="14"/>
      <c r="H168" s="23"/>
      <c r="I168" s="7"/>
    </row>
    <row r="169" spans="1:9" s="8" customFormat="1" ht="15.75" customHeight="1" hidden="1" outlineLevel="1">
      <c r="A169" s="33" t="s">
        <v>28</v>
      </c>
      <c r="B169" s="33"/>
      <c r="C169" s="33"/>
      <c r="D169" s="17">
        <f>D170+D171+D172</f>
        <v>16.897</v>
      </c>
      <c r="E169" s="7"/>
      <c r="I169" s="7"/>
    </row>
    <row r="170" spans="1:20" s="8" customFormat="1" ht="15.75" customHeight="1" hidden="1" outlineLevel="1">
      <c r="A170" s="32" t="s">
        <v>29</v>
      </c>
      <c r="B170" s="32"/>
      <c r="C170" s="32"/>
      <c r="D170" s="17">
        <v>3.629</v>
      </c>
      <c r="E170" s="7"/>
      <c r="I170" s="7"/>
      <c r="N170" s="7"/>
      <c r="O170" s="7"/>
      <c r="P170" s="7"/>
      <c r="Q170" s="7"/>
      <c r="R170" s="7"/>
      <c r="S170" s="7"/>
      <c r="T170" s="7"/>
    </row>
    <row r="171" spans="1:20" s="8" customFormat="1" ht="15.75" customHeight="1" hidden="1" outlineLevel="1">
      <c r="A171" s="32" t="s">
        <v>30</v>
      </c>
      <c r="B171" s="32"/>
      <c r="C171" s="32"/>
      <c r="D171" s="17">
        <v>8.719</v>
      </c>
      <c r="E171" s="7"/>
      <c r="I171" s="7"/>
      <c r="N171" s="7"/>
      <c r="O171" s="7"/>
      <c r="P171" s="7"/>
      <c r="Q171" s="7"/>
      <c r="R171" s="7"/>
      <c r="S171" s="7"/>
      <c r="T171" s="7"/>
    </row>
    <row r="172" spans="1:20" s="8" customFormat="1" ht="15.75" customHeight="1" hidden="1" outlineLevel="1">
      <c r="A172" s="32" t="s">
        <v>31</v>
      </c>
      <c r="B172" s="32"/>
      <c r="C172" s="32"/>
      <c r="D172" s="17">
        <v>4.5489999999999995</v>
      </c>
      <c r="E172" s="7"/>
      <c r="I172" s="7"/>
      <c r="N172" s="7"/>
      <c r="O172" s="7"/>
      <c r="P172" s="7"/>
      <c r="Q172" s="7"/>
      <c r="R172" s="7"/>
      <c r="S172" s="7"/>
      <c r="T172" s="7"/>
    </row>
    <row r="173" spans="1:20" s="8" customFormat="1" ht="15.75" customHeight="1" hidden="1" outlineLevel="1">
      <c r="A173" s="33" t="s">
        <v>32</v>
      </c>
      <c r="B173" s="33"/>
      <c r="C173" s="33"/>
      <c r="D173" s="17">
        <f>D174+D175</f>
        <v>15599.033</v>
      </c>
      <c r="E173" s="7"/>
      <c r="I173" s="7"/>
      <c r="N173" s="7"/>
      <c r="O173" s="7"/>
      <c r="P173" s="7"/>
      <c r="Q173" s="7"/>
      <c r="R173" s="7"/>
      <c r="S173" s="7"/>
      <c r="T173" s="7"/>
    </row>
    <row r="174" spans="1:20" s="8" customFormat="1" ht="15.75" customHeight="1" hidden="1" outlineLevel="1">
      <c r="A174" s="32" t="s">
        <v>29</v>
      </c>
      <c r="B174" s="32"/>
      <c r="C174" s="32"/>
      <c r="D174" s="17">
        <v>4671.592339999998</v>
      </c>
      <c r="E174" s="7"/>
      <c r="I174" s="7"/>
      <c r="N174" s="7"/>
      <c r="O174" s="7"/>
      <c r="P174" s="7"/>
      <c r="Q174" s="7"/>
      <c r="R174" s="7"/>
      <c r="S174" s="7"/>
      <c r="T174" s="7"/>
    </row>
    <row r="175" spans="1:20" s="8" customFormat="1" ht="15.75" customHeight="1" hidden="1" outlineLevel="1">
      <c r="A175" s="32" t="s">
        <v>31</v>
      </c>
      <c r="B175" s="32"/>
      <c r="C175" s="32"/>
      <c r="D175" s="17">
        <v>10927.44066</v>
      </c>
      <c r="E175" s="7"/>
      <c r="I175" s="7"/>
      <c r="N175" s="7"/>
      <c r="O175" s="7"/>
      <c r="P175" s="7"/>
      <c r="Q175" s="7"/>
      <c r="R175" s="7"/>
      <c r="S175" s="7"/>
      <c r="T175" s="7"/>
    </row>
    <row r="176" spans="1:20" s="8" customFormat="1" ht="35.25" customHeight="1" hidden="1" outlineLevel="1">
      <c r="A176" s="31" t="s">
        <v>33</v>
      </c>
      <c r="B176" s="31"/>
      <c r="C176" s="31"/>
      <c r="D176" s="31"/>
      <c r="E176" s="31"/>
      <c r="F176" s="31"/>
      <c r="G176" s="31"/>
      <c r="H176" s="17">
        <v>509617.302</v>
      </c>
      <c r="I176" s="7"/>
      <c r="N176" s="7"/>
      <c r="O176" s="7"/>
      <c r="P176" s="7"/>
      <c r="Q176" s="7"/>
      <c r="R176" s="7"/>
      <c r="S176" s="7"/>
      <c r="T176" s="7"/>
    </row>
    <row r="177" spans="1:20" s="8" customFormat="1" ht="34.5" customHeight="1" hidden="1" outlineLevel="1">
      <c r="A177" s="31" t="s">
        <v>55</v>
      </c>
      <c r="B177" s="31"/>
      <c r="C177" s="31"/>
      <c r="D177" s="31"/>
      <c r="E177" s="31"/>
      <c r="F177" s="31"/>
      <c r="G177" s="31"/>
      <c r="H177" s="17">
        <v>10687.872</v>
      </c>
      <c r="I177" s="7"/>
      <c r="N177" s="7"/>
      <c r="O177" s="7"/>
      <c r="P177" s="7"/>
      <c r="Q177" s="7"/>
      <c r="R177" s="7"/>
      <c r="S177" s="7"/>
      <c r="T177" s="7"/>
    </row>
    <row r="178" spans="1:20" s="8" customFormat="1" ht="34.5" customHeight="1" hidden="1" outlineLevel="1">
      <c r="A178" s="31" t="s">
        <v>36</v>
      </c>
      <c r="B178" s="31"/>
      <c r="C178" s="31"/>
      <c r="D178" s="31"/>
      <c r="E178" s="31"/>
      <c r="F178" s="31"/>
      <c r="G178" s="31"/>
      <c r="H178" s="17">
        <f>E180+E181+E182+E183+E184</f>
        <v>166169.554</v>
      </c>
      <c r="I178" s="7"/>
      <c r="N178" s="7"/>
      <c r="O178" s="7"/>
      <c r="P178" s="7"/>
      <c r="Q178" s="7"/>
      <c r="R178" s="7"/>
      <c r="S178" s="7"/>
      <c r="T178" s="7"/>
    </row>
    <row r="179" spans="1:20" s="8" customFormat="1" ht="15" hidden="1" outlineLevel="1">
      <c r="A179" s="31" t="s">
        <v>20</v>
      </c>
      <c r="B179" s="31"/>
      <c r="C179" s="14"/>
      <c r="D179" s="14"/>
      <c r="E179" s="14"/>
      <c r="F179" s="14"/>
      <c r="G179" s="14"/>
      <c r="H179" s="23"/>
      <c r="I179" s="7"/>
      <c r="N179" s="7"/>
      <c r="O179" s="7"/>
      <c r="P179" s="7"/>
      <c r="Q179" s="7"/>
      <c r="R179" s="7"/>
      <c r="S179" s="7"/>
      <c r="T179" s="7"/>
    </row>
    <row r="180" spans="1:20" s="8" customFormat="1" ht="15.75" customHeight="1" hidden="1" outlineLevel="1">
      <c r="A180" s="30" t="s">
        <v>37</v>
      </c>
      <c r="B180" s="30"/>
      <c r="C180" s="30"/>
      <c r="D180" s="30"/>
      <c r="E180" s="17">
        <v>15615.93</v>
      </c>
      <c r="F180" s="7"/>
      <c r="I180" s="7"/>
      <c r="N180" s="7"/>
      <c r="O180" s="7"/>
      <c r="P180" s="7"/>
      <c r="Q180" s="7"/>
      <c r="R180" s="7"/>
      <c r="S180" s="7"/>
      <c r="T180" s="7"/>
    </row>
    <row r="181" spans="1:20" s="8" customFormat="1" ht="15.75" customHeight="1" hidden="1" outlineLevel="1">
      <c r="A181" s="30" t="s">
        <v>38</v>
      </c>
      <c r="B181" s="30"/>
      <c r="C181" s="30"/>
      <c r="D181" s="30"/>
      <c r="E181" s="21">
        <v>123178.09000000001</v>
      </c>
      <c r="F181" s="7"/>
      <c r="I181" s="7"/>
      <c r="N181" s="7"/>
      <c r="O181" s="7"/>
      <c r="P181" s="7"/>
      <c r="Q181" s="7"/>
      <c r="R181" s="7"/>
      <c r="S181" s="7"/>
      <c r="T181" s="7"/>
    </row>
    <row r="182" spans="1:20" s="8" customFormat="1" ht="15.75" customHeight="1" hidden="1" outlineLevel="1">
      <c r="A182" s="30" t="s">
        <v>39</v>
      </c>
      <c r="B182" s="30"/>
      <c r="C182" s="30"/>
      <c r="D182" s="30"/>
      <c r="E182" s="21">
        <v>27375.534</v>
      </c>
      <c r="F182" s="7"/>
      <c r="I182" s="7"/>
      <c r="N182" s="7"/>
      <c r="O182" s="7"/>
      <c r="P182" s="7"/>
      <c r="Q182" s="7"/>
      <c r="R182" s="7"/>
      <c r="S182" s="7"/>
      <c r="T182" s="7"/>
    </row>
    <row r="183" spans="1:20" s="8" customFormat="1" ht="15.75" customHeight="1" hidden="1" outlineLevel="1">
      <c r="A183" s="30" t="s">
        <v>40</v>
      </c>
      <c r="B183" s="30"/>
      <c r="C183" s="30"/>
      <c r="D183" s="30"/>
      <c r="E183" s="22">
        <v>0</v>
      </c>
      <c r="F183" s="7"/>
      <c r="I183" s="7"/>
      <c r="N183" s="7"/>
      <c r="O183" s="7"/>
      <c r="P183" s="7"/>
      <c r="Q183" s="7"/>
      <c r="R183" s="7"/>
      <c r="S183" s="7"/>
      <c r="T183" s="7"/>
    </row>
    <row r="184" spans="1:20" s="8" customFormat="1" ht="15.75" customHeight="1" hidden="1" outlineLevel="1">
      <c r="A184" s="30" t="s">
        <v>41</v>
      </c>
      <c r="B184" s="30"/>
      <c r="C184" s="30"/>
      <c r="D184" s="30"/>
      <c r="E184" s="22">
        <v>0</v>
      </c>
      <c r="F184" s="7"/>
      <c r="I184" s="7"/>
      <c r="N184" s="7"/>
      <c r="O184" s="7"/>
      <c r="P184" s="7"/>
      <c r="Q184" s="7"/>
      <c r="R184" s="7"/>
      <c r="S184" s="7"/>
      <c r="T184" s="7"/>
    </row>
    <row r="185" spans="1:20" s="8" customFormat="1" ht="31.5" customHeight="1" hidden="1" outlineLevel="1">
      <c r="A185" s="31" t="s">
        <v>42</v>
      </c>
      <c r="B185" s="31"/>
      <c r="C185" s="31"/>
      <c r="D185" s="31"/>
      <c r="E185" s="31"/>
      <c r="F185" s="31"/>
      <c r="G185" s="31"/>
      <c r="H185" s="17">
        <v>175520</v>
      </c>
      <c r="I185" s="7"/>
      <c r="N185" s="7"/>
      <c r="O185" s="7"/>
      <c r="P185" s="7"/>
      <c r="Q185" s="7"/>
      <c r="R185" s="7"/>
      <c r="S185" s="7"/>
      <c r="T185" s="7"/>
    </row>
    <row r="186" spans="1:9" s="8" customFormat="1" ht="34.5" customHeight="1" hidden="1" outlineLevel="1">
      <c r="A186" s="31" t="s">
        <v>43</v>
      </c>
      <c r="B186" s="31"/>
      <c r="C186" s="31"/>
      <c r="D186" s="31"/>
      <c r="E186" s="31"/>
      <c r="F186" s="31"/>
      <c r="G186" s="31"/>
      <c r="H186" s="12">
        <v>0</v>
      </c>
      <c r="I186" s="7"/>
    </row>
    <row r="187" ht="15" hidden="1" outlineLevel="1"/>
    <row r="188" spans="1:9" s="8" customFormat="1" ht="15" hidden="1" outlineLevel="1">
      <c r="A188" s="36" t="s">
        <v>59</v>
      </c>
      <c r="B188" s="36"/>
      <c r="C188" s="36"/>
      <c r="D188" s="36"/>
      <c r="E188" s="36"/>
      <c r="F188" s="36"/>
      <c r="G188" s="36"/>
      <c r="H188" s="36"/>
      <c r="I188" s="7"/>
    </row>
    <row r="189" spans="1:9" s="8" customFormat="1" ht="40.5" customHeight="1" hidden="1" outlineLevel="1">
      <c r="A189" s="35" t="s">
        <v>11</v>
      </c>
      <c r="B189" s="35"/>
      <c r="C189" s="35"/>
      <c r="D189" s="35"/>
      <c r="E189" s="35"/>
      <c r="F189" s="35"/>
      <c r="G189" s="35"/>
      <c r="H189" s="12">
        <f>ROUND(H192+H193*H194,2)</f>
        <v>1899.12</v>
      </c>
      <c r="I189" s="7"/>
    </row>
    <row r="190" spans="1:9" s="8" customFormat="1" ht="15" hidden="1" outlineLevel="1">
      <c r="A190" s="7"/>
      <c r="B190" s="7"/>
      <c r="C190" s="13"/>
      <c r="D190" s="13"/>
      <c r="E190" s="13"/>
      <c r="F190" s="7"/>
      <c r="G190" s="4"/>
      <c r="H190" s="7"/>
      <c r="I190" s="7"/>
    </row>
    <row r="191" spans="1:9" s="8" customFormat="1" ht="33.75" customHeight="1" hidden="1" outlineLevel="1">
      <c r="A191" s="35" t="s">
        <v>12</v>
      </c>
      <c r="B191" s="35"/>
      <c r="C191" s="35"/>
      <c r="D191" s="35"/>
      <c r="E191" s="35"/>
      <c r="F191" s="35"/>
      <c r="G191" s="35"/>
      <c r="H191" s="35"/>
      <c r="I191" s="7"/>
    </row>
    <row r="192" spans="1:9" s="8" customFormat="1" ht="21.75" customHeight="1" hidden="1" outlineLevel="1">
      <c r="A192" s="34" t="s">
        <v>13</v>
      </c>
      <c r="B192" s="34"/>
      <c r="C192" s="34"/>
      <c r="D192" s="34"/>
      <c r="E192" s="34"/>
      <c r="F192" s="34"/>
      <c r="G192" s="34"/>
      <c r="H192" s="12">
        <v>1007.02</v>
      </c>
      <c r="I192" s="7"/>
    </row>
    <row r="193" spans="1:9" s="8" customFormat="1" ht="25.5" customHeight="1" hidden="1" outlineLevel="1">
      <c r="A193" s="34" t="s">
        <v>14</v>
      </c>
      <c r="B193" s="34"/>
      <c r="C193" s="34"/>
      <c r="D193" s="34"/>
      <c r="E193" s="34"/>
      <c r="F193" s="34"/>
      <c r="G193" s="34"/>
      <c r="H193" s="12">
        <v>633382.73</v>
      </c>
      <c r="I193" s="7"/>
    </row>
    <row r="194" spans="1:12" s="8" customFormat="1" ht="35.25" customHeight="1" hidden="1" outlineLevel="1">
      <c r="A194" s="34" t="s">
        <v>15</v>
      </c>
      <c r="B194" s="34"/>
      <c r="C194" s="34"/>
      <c r="D194" s="34"/>
      <c r="E194" s="34"/>
      <c r="F194" s="34"/>
      <c r="G194" s="34"/>
      <c r="H194" s="15">
        <f>(H195+H196-(H197+H204))/(H214+H215-(H216+H223))</f>
        <v>0.0014084629634743206</v>
      </c>
      <c r="I194" s="7"/>
      <c r="K194" s="20"/>
      <c r="L194" s="20"/>
    </row>
    <row r="195" spans="1:12" s="8" customFormat="1" ht="24.75" customHeight="1" hidden="1" outlineLevel="1">
      <c r="A195" s="34" t="s">
        <v>16</v>
      </c>
      <c r="B195" s="34"/>
      <c r="C195" s="34"/>
      <c r="D195" s="34"/>
      <c r="E195" s="34"/>
      <c r="F195" s="34"/>
      <c r="G195" s="34"/>
      <c r="H195" s="17">
        <v>916.759</v>
      </c>
      <c r="I195" s="7"/>
      <c r="K195" s="20"/>
      <c r="L195" s="20"/>
    </row>
    <row r="196" spans="1:9" s="8" customFormat="1" ht="35.25" customHeight="1" hidden="1" outlineLevel="1">
      <c r="A196" s="34" t="s">
        <v>17</v>
      </c>
      <c r="B196" s="34"/>
      <c r="C196" s="34"/>
      <c r="D196" s="34"/>
      <c r="E196" s="34"/>
      <c r="F196" s="34"/>
      <c r="G196" s="34"/>
      <c r="H196" s="17">
        <v>14.902</v>
      </c>
      <c r="I196" s="7"/>
    </row>
    <row r="197" spans="1:9" s="8" customFormat="1" ht="36.75" customHeight="1" hidden="1" outlineLevel="1">
      <c r="A197" s="34" t="s">
        <v>18</v>
      </c>
      <c r="B197" s="34"/>
      <c r="C197" s="34"/>
      <c r="D197" s="34"/>
      <c r="E197" s="34"/>
      <c r="F197" s="34"/>
      <c r="G197" s="34"/>
      <c r="H197" s="17">
        <f>E199+E200+E201+E202+E203</f>
        <v>308.05491322417083</v>
      </c>
      <c r="I197" s="7"/>
    </row>
    <row r="198" spans="1:9" s="8" customFormat="1" ht="15" hidden="1" outlineLevel="1">
      <c r="A198" s="34" t="s">
        <v>20</v>
      </c>
      <c r="B198" s="34"/>
      <c r="C198" s="14"/>
      <c r="D198" s="14"/>
      <c r="E198" s="14"/>
      <c r="F198" s="14"/>
      <c r="G198" s="14"/>
      <c r="H198" s="19"/>
      <c r="I198" s="7"/>
    </row>
    <row r="199" spans="1:9" s="8" customFormat="1" ht="15.75" customHeight="1" hidden="1" outlineLevel="1">
      <c r="A199" s="30" t="s">
        <v>21</v>
      </c>
      <c r="B199" s="30"/>
      <c r="C199" s="30"/>
      <c r="D199" s="30"/>
      <c r="E199" s="17">
        <v>39.319685424170785</v>
      </c>
      <c r="F199" s="7"/>
      <c r="I199" s="7"/>
    </row>
    <row r="200" spans="1:9" s="8" customFormat="1" ht="15.75" customHeight="1" hidden="1" outlineLevel="1">
      <c r="A200" s="30" t="s">
        <v>22</v>
      </c>
      <c r="B200" s="30"/>
      <c r="C200" s="30"/>
      <c r="D200" s="30"/>
      <c r="E200" s="21">
        <v>228.02944580000002</v>
      </c>
      <c r="F200" s="7"/>
      <c r="I200" s="7"/>
    </row>
    <row r="201" spans="1:9" s="8" customFormat="1" ht="15.75" customHeight="1" hidden="1" outlineLevel="1">
      <c r="A201" s="30" t="s">
        <v>23</v>
      </c>
      <c r="B201" s="30"/>
      <c r="C201" s="30"/>
      <c r="D201" s="30"/>
      <c r="E201" s="21">
        <v>40.705782</v>
      </c>
      <c r="F201" s="7"/>
      <c r="I201" s="7"/>
    </row>
    <row r="202" spans="1:20" s="8" customFormat="1" ht="15.75" customHeight="1" hidden="1" outlineLevel="1">
      <c r="A202" s="30" t="s">
        <v>24</v>
      </c>
      <c r="B202" s="30"/>
      <c r="C202" s="30"/>
      <c r="D202" s="30"/>
      <c r="E202" s="22">
        <v>0</v>
      </c>
      <c r="F202" s="7"/>
      <c r="I202" s="7"/>
      <c r="N202" s="7"/>
      <c r="O202" s="7"/>
      <c r="P202" s="7"/>
      <c r="Q202" s="7"/>
      <c r="R202" s="7"/>
      <c r="S202" s="7"/>
      <c r="T202" s="7"/>
    </row>
    <row r="203" spans="1:20" s="8" customFormat="1" ht="15.75" customHeight="1" hidden="1" outlineLevel="1">
      <c r="A203" s="30" t="s">
        <v>25</v>
      </c>
      <c r="B203" s="30"/>
      <c r="C203" s="30"/>
      <c r="D203" s="30"/>
      <c r="E203" s="22">
        <v>0</v>
      </c>
      <c r="F203" s="7"/>
      <c r="I203" s="7"/>
      <c r="N203" s="7"/>
      <c r="O203" s="7"/>
      <c r="P203" s="7"/>
      <c r="Q203" s="7"/>
      <c r="R203" s="7"/>
      <c r="S203" s="7"/>
      <c r="T203" s="7"/>
    </row>
    <row r="204" spans="1:20" s="8" customFormat="1" ht="24" customHeight="1" hidden="1" outlineLevel="1">
      <c r="A204" s="31" t="s">
        <v>26</v>
      </c>
      <c r="B204" s="31"/>
      <c r="C204" s="31"/>
      <c r="D204" s="31"/>
      <c r="E204" s="31"/>
      <c r="F204" s="31"/>
      <c r="G204" s="31"/>
      <c r="H204" s="17">
        <v>316.02</v>
      </c>
      <c r="I204" s="7"/>
      <c r="N204" s="7"/>
      <c r="O204" s="7"/>
      <c r="P204" s="7"/>
      <c r="Q204" s="7"/>
      <c r="R204" s="7"/>
      <c r="S204" s="7"/>
      <c r="T204" s="7"/>
    </row>
    <row r="205" spans="1:20" s="8" customFormat="1" ht="33" customHeight="1" hidden="1" outlineLevel="1">
      <c r="A205" s="31" t="s">
        <v>27</v>
      </c>
      <c r="B205" s="31"/>
      <c r="C205" s="31"/>
      <c r="D205" s="31"/>
      <c r="E205" s="31"/>
      <c r="F205" s="31"/>
      <c r="G205" s="31"/>
      <c r="H205" s="21">
        <f>D207+D211</f>
        <v>15541.518219999998</v>
      </c>
      <c r="I205" s="7"/>
      <c r="N205" s="7"/>
      <c r="O205" s="7"/>
      <c r="P205" s="7"/>
      <c r="Q205" s="7"/>
      <c r="R205" s="7"/>
      <c r="S205" s="7"/>
      <c r="T205" s="7"/>
    </row>
    <row r="206" spans="1:20" s="8" customFormat="1" ht="15" hidden="1" outlineLevel="1">
      <c r="A206" s="31" t="s">
        <v>20</v>
      </c>
      <c r="B206" s="31"/>
      <c r="C206" s="14"/>
      <c r="D206" s="14"/>
      <c r="E206" s="14"/>
      <c r="F206" s="14"/>
      <c r="G206" s="14"/>
      <c r="H206" s="23"/>
      <c r="I206" s="7"/>
      <c r="N206" s="7"/>
      <c r="O206" s="7"/>
      <c r="P206" s="7"/>
      <c r="Q206" s="7"/>
      <c r="R206" s="7"/>
      <c r="S206" s="7"/>
      <c r="T206" s="7"/>
    </row>
    <row r="207" spans="1:20" s="8" customFormat="1" ht="15.75" customHeight="1" hidden="1" outlineLevel="1">
      <c r="A207" s="33" t="s">
        <v>28</v>
      </c>
      <c r="B207" s="33"/>
      <c r="C207" s="33"/>
      <c r="D207" s="17">
        <f>D208+D209+D210</f>
        <v>15.915</v>
      </c>
      <c r="E207" s="7"/>
      <c r="I207" s="7"/>
      <c r="N207" s="7"/>
      <c r="O207" s="7"/>
      <c r="P207" s="7"/>
      <c r="Q207" s="7"/>
      <c r="R207" s="7"/>
      <c r="S207" s="7"/>
      <c r="T207" s="7"/>
    </row>
    <row r="208" spans="1:20" s="8" customFormat="1" ht="15.75" customHeight="1" hidden="1" outlineLevel="1">
      <c r="A208" s="32" t="s">
        <v>29</v>
      </c>
      <c r="B208" s="32"/>
      <c r="C208" s="32"/>
      <c r="D208" s="17">
        <v>3.629</v>
      </c>
      <c r="E208" s="7"/>
      <c r="I208" s="7"/>
      <c r="N208" s="7"/>
      <c r="O208" s="7"/>
      <c r="P208" s="7"/>
      <c r="Q208" s="7"/>
      <c r="R208" s="7"/>
      <c r="S208" s="7"/>
      <c r="T208" s="7"/>
    </row>
    <row r="209" spans="1:20" s="8" customFormat="1" ht="15.75" customHeight="1" hidden="1" outlineLevel="1">
      <c r="A209" s="32" t="s">
        <v>30</v>
      </c>
      <c r="B209" s="32"/>
      <c r="C209" s="32"/>
      <c r="D209" s="17">
        <v>7.959</v>
      </c>
      <c r="E209" s="7"/>
      <c r="I209" s="7"/>
      <c r="N209" s="7"/>
      <c r="O209" s="7"/>
      <c r="P209" s="7"/>
      <c r="Q209" s="7"/>
      <c r="R209" s="7"/>
      <c r="S209" s="7"/>
      <c r="T209" s="7"/>
    </row>
    <row r="210" spans="1:20" s="8" customFormat="1" ht="15.75" customHeight="1" hidden="1" outlineLevel="1">
      <c r="A210" s="32" t="s">
        <v>31</v>
      </c>
      <c r="B210" s="32"/>
      <c r="C210" s="32"/>
      <c r="D210" s="17">
        <v>4.327</v>
      </c>
      <c r="E210" s="7"/>
      <c r="I210" s="7"/>
      <c r="N210" s="7"/>
      <c r="O210" s="7"/>
      <c r="P210" s="7"/>
      <c r="Q210" s="7"/>
      <c r="R210" s="7"/>
      <c r="S210" s="7"/>
      <c r="T210" s="7"/>
    </row>
    <row r="211" spans="1:20" s="8" customFormat="1" ht="15.75" customHeight="1" hidden="1" outlineLevel="1">
      <c r="A211" s="33" t="s">
        <v>32</v>
      </c>
      <c r="B211" s="33"/>
      <c r="C211" s="33"/>
      <c r="D211" s="17">
        <f>D212+D213</f>
        <v>15525.603219999997</v>
      </c>
      <c r="E211" s="7"/>
      <c r="I211" s="7"/>
      <c r="N211" s="7"/>
      <c r="O211" s="7"/>
      <c r="P211" s="7"/>
      <c r="Q211" s="7"/>
      <c r="R211" s="7"/>
      <c r="S211" s="7"/>
      <c r="T211" s="7"/>
    </row>
    <row r="212" spans="1:20" s="8" customFormat="1" ht="15.75" customHeight="1" hidden="1" outlineLevel="1">
      <c r="A212" s="32" t="s">
        <v>29</v>
      </c>
      <c r="B212" s="32"/>
      <c r="C212" s="32"/>
      <c r="D212" s="17">
        <v>4392.973079999999</v>
      </c>
      <c r="E212" s="7"/>
      <c r="I212" s="7"/>
      <c r="N212" s="7"/>
      <c r="O212" s="7"/>
      <c r="P212" s="7"/>
      <c r="Q212" s="7"/>
      <c r="R212" s="7"/>
      <c r="S212" s="7"/>
      <c r="T212" s="7"/>
    </row>
    <row r="213" spans="1:20" s="8" customFormat="1" ht="15.75" customHeight="1" hidden="1" outlineLevel="1">
      <c r="A213" s="32" t="s">
        <v>31</v>
      </c>
      <c r="B213" s="32"/>
      <c r="C213" s="32"/>
      <c r="D213" s="17">
        <v>11132.63014</v>
      </c>
      <c r="E213" s="7"/>
      <c r="I213" s="7"/>
      <c r="N213" s="7"/>
      <c r="O213" s="7"/>
      <c r="P213" s="7"/>
      <c r="Q213" s="7"/>
      <c r="R213" s="7"/>
      <c r="S213" s="7"/>
      <c r="T213" s="7"/>
    </row>
    <row r="214" spans="1:20" s="8" customFormat="1" ht="35.25" customHeight="1" hidden="1" outlineLevel="1">
      <c r="A214" s="31" t="s">
        <v>33</v>
      </c>
      <c r="B214" s="31"/>
      <c r="C214" s="31"/>
      <c r="D214" s="31"/>
      <c r="E214" s="31"/>
      <c r="F214" s="31"/>
      <c r="G214" s="31"/>
      <c r="H214" s="17">
        <v>555941.098</v>
      </c>
      <c r="I214" s="7"/>
      <c r="N214" s="7"/>
      <c r="O214" s="7"/>
      <c r="P214" s="7"/>
      <c r="Q214" s="7"/>
      <c r="R214" s="7"/>
      <c r="S214" s="7"/>
      <c r="T214" s="7"/>
    </row>
    <row r="215" spans="1:20" s="8" customFormat="1" ht="34.5" customHeight="1" hidden="1" outlineLevel="1">
      <c r="A215" s="31" t="s">
        <v>55</v>
      </c>
      <c r="B215" s="31"/>
      <c r="C215" s="31"/>
      <c r="D215" s="31"/>
      <c r="E215" s="31"/>
      <c r="F215" s="31"/>
      <c r="G215" s="31"/>
      <c r="H215" s="17">
        <v>13578.393</v>
      </c>
      <c r="I215" s="7"/>
      <c r="N215" s="7"/>
      <c r="O215" s="7"/>
      <c r="P215" s="7"/>
      <c r="Q215" s="7"/>
      <c r="R215" s="7"/>
      <c r="S215" s="7"/>
      <c r="T215" s="7"/>
    </row>
    <row r="216" spans="1:20" s="8" customFormat="1" ht="34.5" customHeight="1" hidden="1" outlineLevel="1">
      <c r="A216" s="31" t="s">
        <v>36</v>
      </c>
      <c r="B216" s="31"/>
      <c r="C216" s="31"/>
      <c r="D216" s="31"/>
      <c r="E216" s="31"/>
      <c r="F216" s="31"/>
      <c r="G216" s="31"/>
      <c r="H216" s="17">
        <f>E218+E219+E220+E221+E222</f>
        <v>173375.27021999995</v>
      </c>
      <c r="I216" s="7"/>
      <c r="N216" s="7"/>
      <c r="O216" s="7"/>
      <c r="P216" s="7"/>
      <c r="Q216" s="7"/>
      <c r="R216" s="7"/>
      <c r="S216" s="7"/>
      <c r="T216" s="7"/>
    </row>
    <row r="217" spans="1:20" s="8" customFormat="1" ht="15" hidden="1" outlineLevel="1">
      <c r="A217" s="31" t="s">
        <v>20</v>
      </c>
      <c r="B217" s="31"/>
      <c r="C217" s="14"/>
      <c r="D217" s="14"/>
      <c r="E217" s="14"/>
      <c r="F217" s="14"/>
      <c r="G217" s="14"/>
      <c r="H217" s="23"/>
      <c r="I217" s="7"/>
      <c r="N217" s="7"/>
      <c r="O217" s="7"/>
      <c r="P217" s="7"/>
      <c r="Q217" s="7"/>
      <c r="R217" s="7"/>
      <c r="S217" s="7"/>
      <c r="T217" s="7"/>
    </row>
    <row r="218" spans="1:9" s="8" customFormat="1" ht="15.75" customHeight="1" hidden="1" outlineLevel="1">
      <c r="A218" s="30" t="s">
        <v>37</v>
      </c>
      <c r="B218" s="30"/>
      <c r="C218" s="30"/>
      <c r="D218" s="30"/>
      <c r="E218" s="17">
        <v>15541.518219999998</v>
      </c>
      <c r="F218" s="7"/>
      <c r="I218" s="7"/>
    </row>
    <row r="219" spans="1:9" s="8" customFormat="1" ht="15.75" customHeight="1" hidden="1" outlineLevel="1">
      <c r="A219" s="30" t="s">
        <v>38</v>
      </c>
      <c r="B219" s="30"/>
      <c r="C219" s="30"/>
      <c r="D219" s="30"/>
      <c r="E219" s="21">
        <v>130311.43599999997</v>
      </c>
      <c r="F219" s="7"/>
      <c r="I219" s="7"/>
    </row>
    <row r="220" spans="1:9" s="8" customFormat="1" ht="15.75" customHeight="1" hidden="1" outlineLevel="1">
      <c r="A220" s="30" t="s">
        <v>39</v>
      </c>
      <c r="B220" s="30"/>
      <c r="C220" s="30"/>
      <c r="D220" s="30"/>
      <c r="E220" s="21">
        <v>27522.316000000003</v>
      </c>
      <c r="F220" s="7"/>
      <c r="I220" s="7"/>
    </row>
    <row r="221" spans="1:9" s="8" customFormat="1" ht="15.75" customHeight="1" hidden="1" outlineLevel="1">
      <c r="A221" s="30" t="s">
        <v>40</v>
      </c>
      <c r="B221" s="30"/>
      <c r="C221" s="30"/>
      <c r="D221" s="30"/>
      <c r="E221" s="22">
        <v>0</v>
      </c>
      <c r="F221" s="7"/>
      <c r="I221" s="7"/>
    </row>
    <row r="222" spans="1:9" s="8" customFormat="1" ht="15.75" customHeight="1" hidden="1" outlineLevel="1">
      <c r="A222" s="30" t="s">
        <v>41</v>
      </c>
      <c r="B222" s="30"/>
      <c r="C222" s="30"/>
      <c r="D222" s="30"/>
      <c r="E222" s="22">
        <v>0</v>
      </c>
      <c r="F222" s="7"/>
      <c r="I222" s="7"/>
    </row>
    <row r="223" spans="1:9" s="8" customFormat="1" ht="31.5" customHeight="1" hidden="1" outlineLevel="1">
      <c r="A223" s="31" t="s">
        <v>42</v>
      </c>
      <c r="B223" s="31"/>
      <c r="C223" s="31"/>
      <c r="D223" s="31"/>
      <c r="E223" s="31"/>
      <c r="F223" s="31"/>
      <c r="G223" s="31"/>
      <c r="H223" s="17">
        <v>177760</v>
      </c>
      <c r="I223" s="7"/>
    </row>
    <row r="224" spans="1:9" s="8" customFormat="1" ht="34.5" customHeight="1" hidden="1" outlineLevel="1">
      <c r="A224" s="31" t="s">
        <v>43</v>
      </c>
      <c r="B224" s="31"/>
      <c r="C224" s="31"/>
      <c r="D224" s="31"/>
      <c r="E224" s="31"/>
      <c r="F224" s="31"/>
      <c r="G224" s="31"/>
      <c r="H224" s="12">
        <v>0</v>
      </c>
      <c r="I224" s="7"/>
    </row>
    <row r="225" ht="15" hidden="1" outlineLevel="1"/>
    <row r="226" spans="1:9" s="8" customFormat="1" ht="15" hidden="1" outlineLevel="1">
      <c r="A226" s="36" t="s">
        <v>60</v>
      </c>
      <c r="B226" s="36"/>
      <c r="C226" s="36"/>
      <c r="D226" s="36"/>
      <c r="E226" s="36"/>
      <c r="F226" s="36"/>
      <c r="G226" s="36"/>
      <c r="H226" s="36"/>
      <c r="I226" s="7"/>
    </row>
    <row r="227" spans="1:9" s="8" customFormat="1" ht="40.5" customHeight="1" hidden="1" outlineLevel="1">
      <c r="A227" s="35" t="s">
        <v>11</v>
      </c>
      <c r="B227" s="35"/>
      <c r="C227" s="35"/>
      <c r="D227" s="35"/>
      <c r="E227" s="35"/>
      <c r="F227" s="35"/>
      <c r="G227" s="35"/>
      <c r="H227" s="12">
        <f>ROUND(H230+H231*H232,2)</f>
        <v>1972.25</v>
      </c>
      <c r="I227" s="7"/>
    </row>
    <row r="228" spans="1:9" s="8" customFormat="1" ht="15" hidden="1" outlineLevel="1">
      <c r="A228" s="7"/>
      <c r="B228" s="7"/>
      <c r="C228" s="13"/>
      <c r="D228" s="13"/>
      <c r="E228" s="13"/>
      <c r="F228" s="7"/>
      <c r="G228" s="4"/>
      <c r="H228" s="7"/>
      <c r="I228" s="7"/>
    </row>
    <row r="229" spans="1:9" s="8" customFormat="1" ht="33.75" customHeight="1" hidden="1" outlineLevel="1">
      <c r="A229" s="35" t="s">
        <v>12</v>
      </c>
      <c r="B229" s="35"/>
      <c r="C229" s="35"/>
      <c r="D229" s="35"/>
      <c r="E229" s="35"/>
      <c r="F229" s="35"/>
      <c r="G229" s="35"/>
      <c r="H229" s="35"/>
      <c r="I229" s="7"/>
    </row>
    <row r="230" spans="1:9" s="8" customFormat="1" ht="21.75" customHeight="1" hidden="1" outlineLevel="1">
      <c r="A230" s="34" t="s">
        <v>13</v>
      </c>
      <c r="B230" s="34"/>
      <c r="C230" s="34"/>
      <c r="D230" s="34"/>
      <c r="E230" s="34"/>
      <c r="F230" s="34"/>
      <c r="G230" s="34"/>
      <c r="H230" s="12">
        <v>1039.32</v>
      </c>
      <c r="I230" s="7"/>
    </row>
    <row r="231" spans="1:9" s="8" customFormat="1" ht="25.5" customHeight="1" hidden="1" outlineLevel="1">
      <c r="A231" s="34" t="s">
        <v>14</v>
      </c>
      <c r="B231" s="34"/>
      <c r="C231" s="34"/>
      <c r="D231" s="34"/>
      <c r="E231" s="34"/>
      <c r="F231" s="34"/>
      <c r="G231" s="34"/>
      <c r="H231" s="12">
        <v>621534.83</v>
      </c>
      <c r="I231" s="7"/>
    </row>
    <row r="232" spans="1:12" s="8" customFormat="1" ht="35.25" customHeight="1" hidden="1" outlineLevel="1">
      <c r="A232" s="34" t="s">
        <v>15</v>
      </c>
      <c r="B232" s="34"/>
      <c r="C232" s="34"/>
      <c r="D232" s="34"/>
      <c r="E232" s="34"/>
      <c r="F232" s="34"/>
      <c r="G232" s="34"/>
      <c r="H232" s="15">
        <f>(H233+H234-(H235+H242))/(H252+H253-(H254+H261))</f>
        <v>0.0015010047671488397</v>
      </c>
      <c r="I232" s="7"/>
      <c r="K232" s="20"/>
      <c r="L232" s="20"/>
    </row>
    <row r="233" spans="1:12" s="8" customFormat="1" ht="24.75" customHeight="1" hidden="1" outlineLevel="1">
      <c r="A233" s="34" t="s">
        <v>16</v>
      </c>
      <c r="B233" s="34"/>
      <c r="C233" s="34"/>
      <c r="D233" s="34"/>
      <c r="E233" s="34"/>
      <c r="F233" s="34"/>
      <c r="G233" s="34"/>
      <c r="H233" s="17">
        <v>938.302</v>
      </c>
      <c r="I233" s="7"/>
      <c r="K233" s="20"/>
      <c r="L233" s="20"/>
    </row>
    <row r="234" spans="1:20" s="8" customFormat="1" ht="35.25" customHeight="1" hidden="1" outlineLevel="1">
      <c r="A234" s="34" t="s">
        <v>17</v>
      </c>
      <c r="B234" s="34"/>
      <c r="C234" s="34"/>
      <c r="D234" s="34"/>
      <c r="E234" s="34"/>
      <c r="F234" s="34"/>
      <c r="G234" s="34"/>
      <c r="H234" s="17">
        <v>37.107</v>
      </c>
      <c r="I234" s="7"/>
      <c r="N234" s="7"/>
      <c r="O234" s="7"/>
      <c r="P234" s="7"/>
      <c r="Q234" s="7"/>
      <c r="R234" s="7"/>
      <c r="S234" s="7"/>
      <c r="T234" s="7"/>
    </row>
    <row r="235" spans="1:20" s="8" customFormat="1" ht="36.75" customHeight="1" hidden="1" outlineLevel="1">
      <c r="A235" s="34" t="s">
        <v>18</v>
      </c>
      <c r="B235" s="34"/>
      <c r="C235" s="34"/>
      <c r="D235" s="34"/>
      <c r="E235" s="34"/>
      <c r="F235" s="34"/>
      <c r="G235" s="34"/>
      <c r="H235" s="17">
        <f>E237+E238+E239+E240+E241</f>
        <v>318.3662327573878</v>
      </c>
      <c r="I235" s="7"/>
      <c r="N235" s="7"/>
      <c r="O235" s="7"/>
      <c r="P235" s="7"/>
      <c r="Q235" s="7"/>
      <c r="R235" s="7"/>
      <c r="S235" s="7"/>
      <c r="T235" s="7"/>
    </row>
    <row r="236" spans="1:20" s="8" customFormat="1" ht="15" hidden="1" outlineLevel="1">
      <c r="A236" s="34" t="s">
        <v>20</v>
      </c>
      <c r="B236" s="34"/>
      <c r="C236" s="14"/>
      <c r="D236" s="14"/>
      <c r="E236" s="14"/>
      <c r="F236" s="14"/>
      <c r="G236" s="14"/>
      <c r="H236" s="19"/>
      <c r="I236" s="7"/>
      <c r="N236" s="7"/>
      <c r="O236" s="7"/>
      <c r="P236" s="7"/>
      <c r="Q236" s="7"/>
      <c r="R236" s="7"/>
      <c r="S236" s="7"/>
      <c r="T236" s="7"/>
    </row>
    <row r="237" spans="1:20" s="8" customFormat="1" ht="15.75" customHeight="1" hidden="1" outlineLevel="1">
      <c r="A237" s="30" t="s">
        <v>21</v>
      </c>
      <c r="B237" s="30"/>
      <c r="C237" s="30"/>
      <c r="D237" s="30"/>
      <c r="E237" s="17">
        <v>43.8309420573878</v>
      </c>
      <c r="F237" s="7"/>
      <c r="I237" s="7"/>
      <c r="N237" s="7"/>
      <c r="O237" s="7"/>
      <c r="P237" s="7"/>
      <c r="Q237" s="7"/>
      <c r="R237" s="7"/>
      <c r="S237" s="7"/>
      <c r="T237" s="7"/>
    </row>
    <row r="238" spans="1:20" s="8" customFormat="1" ht="15.75" customHeight="1" hidden="1" outlineLevel="1">
      <c r="A238" s="30" t="s">
        <v>22</v>
      </c>
      <c r="B238" s="30"/>
      <c r="C238" s="30"/>
      <c r="D238" s="30"/>
      <c r="E238" s="21">
        <v>231.5576409</v>
      </c>
      <c r="F238" s="7"/>
      <c r="I238" s="7"/>
      <c r="N238" s="7"/>
      <c r="O238" s="7"/>
      <c r="P238" s="7"/>
      <c r="Q238" s="7"/>
      <c r="R238" s="7"/>
      <c r="S238" s="7"/>
      <c r="T238" s="7"/>
    </row>
    <row r="239" spans="1:20" s="8" customFormat="1" ht="15.75" customHeight="1" hidden="1" outlineLevel="1">
      <c r="A239" s="30" t="s">
        <v>23</v>
      </c>
      <c r="B239" s="30"/>
      <c r="C239" s="30"/>
      <c r="D239" s="30"/>
      <c r="E239" s="21">
        <v>42.9776498</v>
      </c>
      <c r="F239" s="7"/>
      <c r="I239" s="7"/>
      <c r="N239" s="7"/>
      <c r="O239" s="7"/>
      <c r="P239" s="7"/>
      <c r="Q239" s="7"/>
      <c r="R239" s="7"/>
      <c r="S239" s="7"/>
      <c r="T239" s="7"/>
    </row>
    <row r="240" spans="1:20" s="8" customFormat="1" ht="15.75" customHeight="1" hidden="1" outlineLevel="1">
      <c r="A240" s="30" t="s">
        <v>24</v>
      </c>
      <c r="B240" s="30"/>
      <c r="C240" s="30"/>
      <c r="D240" s="30"/>
      <c r="E240" s="22">
        <v>0</v>
      </c>
      <c r="F240" s="7"/>
      <c r="I240" s="7"/>
      <c r="N240" s="7"/>
      <c r="O240" s="7"/>
      <c r="P240" s="7"/>
      <c r="Q240" s="7"/>
      <c r="R240" s="7"/>
      <c r="S240" s="7"/>
      <c r="T240" s="7"/>
    </row>
    <row r="241" spans="1:20" s="8" customFormat="1" ht="15.75" customHeight="1" hidden="1" outlineLevel="1">
      <c r="A241" s="30" t="s">
        <v>25</v>
      </c>
      <c r="B241" s="30"/>
      <c r="C241" s="30"/>
      <c r="D241" s="30"/>
      <c r="E241" s="22">
        <v>0</v>
      </c>
      <c r="F241" s="7"/>
      <c r="I241" s="7"/>
      <c r="N241" s="7"/>
      <c r="O241" s="7"/>
      <c r="P241" s="7"/>
      <c r="Q241" s="7"/>
      <c r="R241" s="7"/>
      <c r="S241" s="7"/>
      <c r="T241" s="7"/>
    </row>
    <row r="242" spans="1:20" s="8" customFormat="1" ht="24" customHeight="1" hidden="1" outlineLevel="1">
      <c r="A242" s="31" t="s">
        <v>26</v>
      </c>
      <c r="B242" s="31"/>
      <c r="C242" s="31"/>
      <c r="D242" s="31"/>
      <c r="E242" s="31"/>
      <c r="F242" s="31"/>
      <c r="G242" s="31"/>
      <c r="H242" s="17">
        <v>330</v>
      </c>
      <c r="I242" s="7"/>
      <c r="N242" s="7"/>
      <c r="O242" s="7"/>
      <c r="P242" s="7"/>
      <c r="Q242" s="7"/>
      <c r="R242" s="7"/>
      <c r="S242" s="7"/>
      <c r="T242" s="7"/>
    </row>
    <row r="243" spans="1:20" s="8" customFormat="1" ht="33" customHeight="1" hidden="1" outlineLevel="1">
      <c r="A243" s="31" t="s">
        <v>27</v>
      </c>
      <c r="B243" s="31"/>
      <c r="C243" s="31"/>
      <c r="D243" s="31"/>
      <c r="E243" s="31"/>
      <c r="F243" s="31"/>
      <c r="G243" s="31"/>
      <c r="H243" s="21">
        <f>D245+D249</f>
        <v>16983.767000000003</v>
      </c>
      <c r="I243" s="7"/>
      <c r="N243" s="7"/>
      <c r="O243" s="7"/>
      <c r="P243" s="7"/>
      <c r="Q243" s="7"/>
      <c r="R243" s="7"/>
      <c r="S243" s="7"/>
      <c r="T243" s="7"/>
    </row>
    <row r="244" spans="1:20" s="8" customFormat="1" ht="15" hidden="1" outlineLevel="1">
      <c r="A244" s="31" t="s">
        <v>20</v>
      </c>
      <c r="B244" s="31"/>
      <c r="C244" s="14"/>
      <c r="D244" s="14"/>
      <c r="E244" s="14"/>
      <c r="F244" s="14"/>
      <c r="G244" s="14"/>
      <c r="H244" s="23"/>
      <c r="I244" s="7"/>
      <c r="N244" s="7"/>
      <c r="O244" s="7"/>
      <c r="P244" s="7"/>
      <c r="Q244" s="7"/>
      <c r="R244" s="7"/>
      <c r="S244" s="7"/>
      <c r="T244" s="7"/>
    </row>
    <row r="245" spans="1:20" s="8" customFormat="1" ht="15.75" customHeight="1" hidden="1" outlineLevel="1">
      <c r="A245" s="33" t="s">
        <v>28</v>
      </c>
      <c r="B245" s="33"/>
      <c r="C245" s="33"/>
      <c r="D245" s="17">
        <f>D246+D247+D248</f>
        <v>16.352</v>
      </c>
      <c r="E245" s="7"/>
      <c r="I245" s="7"/>
      <c r="N245" s="7"/>
      <c r="O245" s="7"/>
      <c r="P245" s="7"/>
      <c r="Q245" s="7"/>
      <c r="R245" s="7"/>
      <c r="S245" s="7"/>
      <c r="T245" s="7"/>
    </row>
    <row r="246" spans="1:20" s="8" customFormat="1" ht="15.75" customHeight="1" hidden="1" outlineLevel="1">
      <c r="A246" s="32" t="s">
        <v>29</v>
      </c>
      <c r="B246" s="32"/>
      <c r="C246" s="32"/>
      <c r="D246" s="17">
        <v>2.9450000000000003</v>
      </c>
      <c r="E246" s="7"/>
      <c r="I246" s="7"/>
      <c r="N246" s="7"/>
      <c r="O246" s="7"/>
      <c r="P246" s="7"/>
      <c r="Q246" s="7"/>
      <c r="R246" s="7"/>
      <c r="S246" s="7"/>
      <c r="T246" s="7"/>
    </row>
    <row r="247" spans="1:20" s="8" customFormat="1" ht="15.75" customHeight="1" hidden="1" outlineLevel="1">
      <c r="A247" s="32" t="s">
        <v>30</v>
      </c>
      <c r="B247" s="32"/>
      <c r="C247" s="32"/>
      <c r="D247" s="17">
        <v>7.6129999999999995</v>
      </c>
      <c r="E247" s="7"/>
      <c r="I247" s="7"/>
      <c r="N247" s="7"/>
      <c r="O247" s="7"/>
      <c r="P247" s="7"/>
      <c r="Q247" s="7"/>
      <c r="R247" s="7"/>
      <c r="S247" s="7"/>
      <c r="T247" s="7"/>
    </row>
    <row r="248" spans="1:20" s="8" customFormat="1" ht="15.75" customHeight="1" hidden="1" outlineLevel="1">
      <c r="A248" s="32" t="s">
        <v>31</v>
      </c>
      <c r="B248" s="32"/>
      <c r="C248" s="32"/>
      <c r="D248" s="17">
        <v>5.794</v>
      </c>
      <c r="E248" s="7"/>
      <c r="I248" s="7"/>
      <c r="N248" s="7"/>
      <c r="O248" s="7"/>
      <c r="P248" s="7"/>
      <c r="Q248" s="7"/>
      <c r="R248" s="7"/>
      <c r="S248" s="7"/>
      <c r="T248" s="7"/>
    </row>
    <row r="249" spans="1:20" s="8" customFormat="1" ht="15.75" customHeight="1" hidden="1" outlineLevel="1">
      <c r="A249" s="33" t="s">
        <v>32</v>
      </c>
      <c r="B249" s="33"/>
      <c r="C249" s="33"/>
      <c r="D249" s="17">
        <f>D250+D251</f>
        <v>16967.415000000005</v>
      </c>
      <c r="E249" s="7"/>
      <c r="I249" s="7"/>
      <c r="N249" s="7"/>
      <c r="O249" s="7"/>
      <c r="P249" s="7"/>
      <c r="Q249" s="7"/>
      <c r="R249" s="7"/>
      <c r="S249" s="7"/>
      <c r="T249" s="7"/>
    </row>
    <row r="250" spans="1:9" s="8" customFormat="1" ht="15.75" customHeight="1" hidden="1" outlineLevel="1">
      <c r="A250" s="32" t="s">
        <v>29</v>
      </c>
      <c r="B250" s="32"/>
      <c r="C250" s="32"/>
      <c r="D250" s="17">
        <v>5333.228999999998</v>
      </c>
      <c r="E250" s="7"/>
      <c r="I250" s="7"/>
    </row>
    <row r="251" spans="1:9" s="8" customFormat="1" ht="15.75" customHeight="1" hidden="1" outlineLevel="1">
      <c r="A251" s="32" t="s">
        <v>31</v>
      </c>
      <c r="B251" s="32"/>
      <c r="C251" s="32"/>
      <c r="D251" s="17">
        <v>11634.186000000005</v>
      </c>
      <c r="E251" s="7"/>
      <c r="I251" s="7"/>
    </row>
    <row r="252" spans="1:9" s="8" customFormat="1" ht="35.25" customHeight="1" hidden="1" outlineLevel="1">
      <c r="A252" s="31" t="s">
        <v>33</v>
      </c>
      <c r="B252" s="31"/>
      <c r="C252" s="31"/>
      <c r="D252" s="31"/>
      <c r="E252" s="31"/>
      <c r="F252" s="31"/>
      <c r="G252" s="31"/>
      <c r="H252" s="17">
        <v>549852.912</v>
      </c>
      <c r="I252" s="7"/>
    </row>
    <row r="253" spans="1:9" s="8" customFormat="1" ht="34.5" customHeight="1" hidden="1" outlineLevel="1">
      <c r="A253" s="31" t="s">
        <v>55</v>
      </c>
      <c r="B253" s="31"/>
      <c r="C253" s="31"/>
      <c r="D253" s="31"/>
      <c r="E253" s="31"/>
      <c r="F253" s="31"/>
      <c r="G253" s="31"/>
      <c r="H253" s="17">
        <v>28462.532</v>
      </c>
      <c r="I253" s="7"/>
    </row>
    <row r="254" spans="1:9" s="8" customFormat="1" ht="34.5" customHeight="1" hidden="1" outlineLevel="1">
      <c r="A254" s="31" t="s">
        <v>36</v>
      </c>
      <c r="B254" s="31"/>
      <c r="C254" s="31"/>
      <c r="D254" s="31"/>
      <c r="E254" s="31"/>
      <c r="F254" s="31"/>
      <c r="G254" s="31"/>
      <c r="H254" s="17">
        <f>E256+E257+E258+E259+E260</f>
        <v>174812.87999999998</v>
      </c>
      <c r="I254" s="7"/>
    </row>
    <row r="255" spans="1:9" s="8" customFormat="1" ht="15" hidden="1" outlineLevel="1">
      <c r="A255" s="31" t="s">
        <v>20</v>
      </c>
      <c r="B255" s="31"/>
      <c r="C255" s="14"/>
      <c r="D255" s="14"/>
      <c r="E255" s="14"/>
      <c r="F255" s="14"/>
      <c r="G255" s="14"/>
      <c r="H255" s="23"/>
      <c r="I255" s="7"/>
    </row>
    <row r="256" spans="1:9" s="8" customFormat="1" ht="15.75" customHeight="1" hidden="1" outlineLevel="1">
      <c r="A256" s="30" t="s">
        <v>37</v>
      </c>
      <c r="B256" s="30"/>
      <c r="C256" s="30"/>
      <c r="D256" s="30"/>
      <c r="E256" s="17">
        <v>16983.767000000003</v>
      </c>
      <c r="F256" s="7"/>
      <c r="I256" s="7"/>
    </row>
    <row r="257" spans="1:9" s="8" customFormat="1" ht="15.75" customHeight="1" hidden="1" outlineLevel="1">
      <c r="A257" s="30" t="s">
        <v>38</v>
      </c>
      <c r="B257" s="30"/>
      <c r="C257" s="30"/>
      <c r="D257" s="30"/>
      <c r="E257" s="21">
        <v>128888.699</v>
      </c>
      <c r="F257" s="7"/>
      <c r="I257" s="7"/>
    </row>
    <row r="258" spans="1:9" s="8" customFormat="1" ht="15.75" customHeight="1" hidden="1" outlineLevel="1">
      <c r="A258" s="30" t="s">
        <v>39</v>
      </c>
      <c r="B258" s="30"/>
      <c r="C258" s="30"/>
      <c r="D258" s="30"/>
      <c r="E258" s="21">
        <v>28940.413999999997</v>
      </c>
      <c r="F258" s="7"/>
      <c r="I258" s="7"/>
    </row>
    <row r="259" spans="1:9" s="8" customFormat="1" ht="15.75" customHeight="1" hidden="1" outlineLevel="1">
      <c r="A259" s="30" t="s">
        <v>40</v>
      </c>
      <c r="B259" s="30"/>
      <c r="C259" s="30"/>
      <c r="D259" s="30"/>
      <c r="E259" s="22">
        <v>0</v>
      </c>
      <c r="F259" s="7"/>
      <c r="I259" s="7"/>
    </row>
    <row r="260" spans="1:9" s="8" customFormat="1" ht="15.75" customHeight="1" hidden="1" outlineLevel="1">
      <c r="A260" s="30" t="s">
        <v>41</v>
      </c>
      <c r="B260" s="30"/>
      <c r="C260" s="30"/>
      <c r="D260" s="30"/>
      <c r="E260" s="22">
        <v>0</v>
      </c>
      <c r="F260" s="7"/>
      <c r="I260" s="7"/>
    </row>
    <row r="261" spans="1:9" s="8" customFormat="1" ht="31.5" customHeight="1" hidden="1" outlineLevel="1">
      <c r="A261" s="31" t="s">
        <v>42</v>
      </c>
      <c r="B261" s="31"/>
      <c r="C261" s="31"/>
      <c r="D261" s="31"/>
      <c r="E261" s="31"/>
      <c r="F261" s="31"/>
      <c r="G261" s="31"/>
      <c r="H261" s="17">
        <v>185620</v>
      </c>
      <c r="I261" s="7"/>
    </row>
    <row r="262" spans="1:9" s="8" customFormat="1" ht="34.5" customHeight="1" hidden="1" outlineLevel="1">
      <c r="A262" s="31" t="s">
        <v>43</v>
      </c>
      <c r="B262" s="31"/>
      <c r="C262" s="31"/>
      <c r="D262" s="31"/>
      <c r="E262" s="31"/>
      <c r="F262" s="31"/>
      <c r="G262" s="31"/>
      <c r="H262" s="12">
        <v>0</v>
      </c>
      <c r="I262" s="7"/>
    </row>
    <row r="263" ht="15" hidden="1" outlineLevel="1"/>
    <row r="264" spans="1:9" s="8" customFormat="1" ht="15" hidden="1" outlineLevel="1">
      <c r="A264" s="36" t="s">
        <v>61</v>
      </c>
      <c r="B264" s="36"/>
      <c r="C264" s="36"/>
      <c r="D264" s="36"/>
      <c r="E264" s="36"/>
      <c r="F264" s="36"/>
      <c r="G264" s="36"/>
      <c r="H264" s="36"/>
      <c r="I264" s="7"/>
    </row>
    <row r="265" spans="1:9" s="8" customFormat="1" ht="40.5" customHeight="1" hidden="1" outlineLevel="1">
      <c r="A265" s="35" t="s">
        <v>11</v>
      </c>
      <c r="B265" s="35"/>
      <c r="C265" s="35"/>
      <c r="D265" s="35"/>
      <c r="E265" s="35"/>
      <c r="F265" s="35"/>
      <c r="G265" s="35"/>
      <c r="H265" s="12">
        <f>ROUND(H268+H269*H270,2)</f>
        <v>2086.09</v>
      </c>
      <c r="I265" s="7"/>
    </row>
    <row r="266" spans="1:9" s="8" customFormat="1" ht="15" hidden="1" outlineLevel="1">
      <c r="A266" s="7"/>
      <c r="B266" s="7"/>
      <c r="C266" s="13"/>
      <c r="D266" s="13"/>
      <c r="E266" s="13"/>
      <c r="F266" s="7"/>
      <c r="G266" s="4"/>
      <c r="H266" s="7"/>
      <c r="I266" s="7"/>
    </row>
    <row r="267" spans="1:9" s="8" customFormat="1" ht="33.75" customHeight="1" hidden="1" outlineLevel="1">
      <c r="A267" s="35" t="s">
        <v>12</v>
      </c>
      <c r="B267" s="35"/>
      <c r="C267" s="35"/>
      <c r="D267" s="35"/>
      <c r="E267" s="35"/>
      <c r="F267" s="35"/>
      <c r="G267" s="35"/>
      <c r="H267" s="35"/>
      <c r="I267" s="7"/>
    </row>
    <row r="268" spans="1:9" s="8" customFormat="1" ht="21.75" customHeight="1" hidden="1" outlineLevel="1">
      <c r="A268" s="34" t="s">
        <v>13</v>
      </c>
      <c r="B268" s="34"/>
      <c r="C268" s="34"/>
      <c r="D268" s="34"/>
      <c r="E268" s="34"/>
      <c r="F268" s="34"/>
      <c r="G268" s="34"/>
      <c r="H268" s="12">
        <v>1022.57</v>
      </c>
      <c r="I268" s="7"/>
    </row>
    <row r="269" spans="1:9" s="8" customFormat="1" ht="25.5" customHeight="1" hidden="1" outlineLevel="1">
      <c r="A269" s="34" t="s">
        <v>14</v>
      </c>
      <c r="B269" s="34"/>
      <c r="C269" s="34"/>
      <c r="D269" s="34"/>
      <c r="E269" s="34"/>
      <c r="F269" s="34"/>
      <c r="G269" s="34"/>
      <c r="H269" s="12">
        <v>640533.92</v>
      </c>
      <c r="I269" s="7"/>
    </row>
    <row r="270" spans="1:12" s="8" customFormat="1" ht="35.25" customHeight="1" hidden="1" outlineLevel="1">
      <c r="A270" s="34" t="s">
        <v>15</v>
      </c>
      <c r="B270" s="34"/>
      <c r="C270" s="34"/>
      <c r="D270" s="34"/>
      <c r="E270" s="34"/>
      <c r="F270" s="34"/>
      <c r="G270" s="34"/>
      <c r="H270" s="15">
        <f>(H271+H272-(H273+H280))/(H290+H291-(H292+H299))</f>
        <v>0.0016603624381018186</v>
      </c>
      <c r="I270" s="7"/>
      <c r="K270" s="20"/>
      <c r="L270" s="20"/>
    </row>
    <row r="271" spans="1:12" s="8" customFormat="1" ht="24.75" customHeight="1" hidden="1" outlineLevel="1">
      <c r="A271" s="34" t="s">
        <v>16</v>
      </c>
      <c r="B271" s="34"/>
      <c r="C271" s="34"/>
      <c r="D271" s="34"/>
      <c r="E271" s="34"/>
      <c r="F271" s="34"/>
      <c r="G271" s="34"/>
      <c r="H271" s="17">
        <v>900.126</v>
      </c>
      <c r="I271" s="7"/>
      <c r="K271" s="20"/>
      <c r="L271" s="20"/>
    </row>
    <row r="272" spans="1:9" s="8" customFormat="1" ht="35.25" customHeight="1" hidden="1" outlineLevel="1">
      <c r="A272" s="34" t="s">
        <v>17</v>
      </c>
      <c r="B272" s="34"/>
      <c r="C272" s="34"/>
      <c r="D272" s="34"/>
      <c r="E272" s="34"/>
      <c r="F272" s="34"/>
      <c r="G272" s="34"/>
      <c r="H272" s="17">
        <v>36.419</v>
      </c>
      <c r="I272" s="7"/>
    </row>
    <row r="273" spans="1:9" s="8" customFormat="1" ht="36.75" customHeight="1" hidden="1" outlineLevel="1">
      <c r="A273" s="34" t="s">
        <v>18</v>
      </c>
      <c r="B273" s="34"/>
      <c r="C273" s="34"/>
      <c r="D273" s="34"/>
      <c r="E273" s="34"/>
      <c r="F273" s="34"/>
      <c r="G273" s="34"/>
      <c r="H273" s="17">
        <f>E275+E276+E277+E278+E279</f>
        <v>321.6444697130031</v>
      </c>
      <c r="I273" s="7"/>
    </row>
    <row r="274" spans="1:9" s="8" customFormat="1" ht="15" hidden="1" outlineLevel="1">
      <c r="A274" s="34" t="s">
        <v>20</v>
      </c>
      <c r="B274" s="34"/>
      <c r="C274" s="14"/>
      <c r="D274" s="14"/>
      <c r="E274" s="14"/>
      <c r="F274" s="14"/>
      <c r="G274" s="14"/>
      <c r="H274" s="19"/>
      <c r="I274" s="7"/>
    </row>
    <row r="275" spans="1:9" s="8" customFormat="1" ht="15.75" customHeight="1" hidden="1" outlineLevel="1">
      <c r="A275" s="30" t="s">
        <v>21</v>
      </c>
      <c r="B275" s="30"/>
      <c r="C275" s="30"/>
      <c r="D275" s="30"/>
      <c r="E275" s="17">
        <v>39.66396441300309</v>
      </c>
      <c r="F275" s="7"/>
      <c r="I275" s="7"/>
    </row>
    <row r="276" spans="1:9" s="8" customFormat="1" ht="15.75" customHeight="1" hidden="1" outlineLevel="1">
      <c r="A276" s="30" t="s">
        <v>22</v>
      </c>
      <c r="B276" s="30"/>
      <c r="C276" s="30"/>
      <c r="D276" s="30"/>
      <c r="E276" s="21">
        <v>236.1742021</v>
      </c>
      <c r="F276" s="7"/>
      <c r="I276" s="7"/>
    </row>
    <row r="277" spans="1:9" s="8" customFormat="1" ht="15.75" customHeight="1" hidden="1" outlineLevel="1">
      <c r="A277" s="30" t="s">
        <v>23</v>
      </c>
      <c r="B277" s="30"/>
      <c r="C277" s="30"/>
      <c r="D277" s="30"/>
      <c r="E277" s="21">
        <v>45.8063032</v>
      </c>
      <c r="F277" s="7"/>
      <c r="I277" s="7"/>
    </row>
    <row r="278" spans="1:9" s="8" customFormat="1" ht="15.75" customHeight="1" hidden="1" outlineLevel="1">
      <c r="A278" s="30" t="s">
        <v>24</v>
      </c>
      <c r="B278" s="30"/>
      <c r="C278" s="30"/>
      <c r="D278" s="30"/>
      <c r="E278" s="22">
        <v>0</v>
      </c>
      <c r="F278" s="7"/>
      <c r="I278" s="7"/>
    </row>
    <row r="279" spans="1:9" s="8" customFormat="1" ht="15.75" customHeight="1" hidden="1" outlineLevel="1">
      <c r="A279" s="30" t="s">
        <v>25</v>
      </c>
      <c r="B279" s="30"/>
      <c r="C279" s="30"/>
      <c r="D279" s="30"/>
      <c r="E279" s="22">
        <v>0</v>
      </c>
      <c r="F279" s="7"/>
      <c r="I279" s="7"/>
    </row>
    <row r="280" spans="1:9" s="8" customFormat="1" ht="24" customHeight="1" hidden="1" outlineLevel="1">
      <c r="A280" s="31" t="s">
        <v>26</v>
      </c>
      <c r="B280" s="31"/>
      <c r="C280" s="31"/>
      <c r="D280" s="31"/>
      <c r="E280" s="31"/>
      <c r="F280" s="31"/>
      <c r="G280" s="31"/>
      <c r="H280" s="17">
        <v>314.25</v>
      </c>
      <c r="I280" s="7"/>
    </row>
    <row r="281" spans="1:9" s="8" customFormat="1" ht="33" customHeight="1" hidden="1" outlineLevel="1">
      <c r="A281" s="31" t="s">
        <v>27</v>
      </c>
      <c r="B281" s="31"/>
      <c r="C281" s="31"/>
      <c r="D281" s="31"/>
      <c r="E281" s="31"/>
      <c r="F281" s="31"/>
      <c r="G281" s="31"/>
      <c r="H281" s="21">
        <f>D283+D287</f>
        <v>15675.637999999999</v>
      </c>
      <c r="I281" s="7"/>
    </row>
    <row r="282" spans="1:20" s="8" customFormat="1" ht="15" hidden="1" outlineLevel="1">
      <c r="A282" s="31" t="s">
        <v>20</v>
      </c>
      <c r="B282" s="31"/>
      <c r="C282" s="14"/>
      <c r="D282" s="14"/>
      <c r="E282" s="14"/>
      <c r="F282" s="14"/>
      <c r="G282" s="14"/>
      <c r="H282" s="23"/>
      <c r="I282" s="7"/>
      <c r="N282" s="7"/>
      <c r="O282" s="7"/>
      <c r="P282" s="7"/>
      <c r="Q282" s="7"/>
      <c r="R282" s="7"/>
      <c r="S282" s="7"/>
      <c r="T282" s="7"/>
    </row>
    <row r="283" spans="1:20" s="8" customFormat="1" ht="15.75" customHeight="1" hidden="1" outlineLevel="1">
      <c r="A283" s="33" t="s">
        <v>28</v>
      </c>
      <c r="B283" s="33"/>
      <c r="C283" s="33"/>
      <c r="D283" s="17">
        <f>D284+D285+D286</f>
        <v>13.267</v>
      </c>
      <c r="E283" s="7"/>
      <c r="I283" s="7"/>
      <c r="N283" s="7"/>
      <c r="O283" s="7"/>
      <c r="P283" s="7"/>
      <c r="Q283" s="7"/>
      <c r="R283" s="7"/>
      <c r="S283" s="7"/>
      <c r="T283" s="7"/>
    </row>
    <row r="284" spans="1:20" s="8" customFormat="1" ht="15.75" customHeight="1" hidden="1" outlineLevel="1">
      <c r="A284" s="32" t="s">
        <v>29</v>
      </c>
      <c r="B284" s="32"/>
      <c r="C284" s="32"/>
      <c r="D284" s="17">
        <v>2.105</v>
      </c>
      <c r="E284" s="7"/>
      <c r="I284" s="7"/>
      <c r="N284" s="7"/>
      <c r="O284" s="7"/>
      <c r="P284" s="7"/>
      <c r="Q284" s="7"/>
      <c r="R284" s="7"/>
      <c r="S284" s="7"/>
      <c r="T284" s="7"/>
    </row>
    <row r="285" spans="1:20" s="8" customFormat="1" ht="15.75" customHeight="1" hidden="1" outlineLevel="1">
      <c r="A285" s="32" t="s">
        <v>30</v>
      </c>
      <c r="B285" s="32"/>
      <c r="C285" s="32"/>
      <c r="D285" s="17">
        <v>7.452</v>
      </c>
      <c r="E285" s="7"/>
      <c r="I285" s="7"/>
      <c r="N285" s="7"/>
      <c r="O285" s="7"/>
      <c r="P285" s="7"/>
      <c r="Q285" s="7"/>
      <c r="R285" s="7"/>
      <c r="S285" s="7"/>
      <c r="T285" s="7"/>
    </row>
    <row r="286" spans="1:20" s="8" customFormat="1" ht="15.75" customHeight="1" hidden="1" outlineLevel="1">
      <c r="A286" s="32" t="s">
        <v>31</v>
      </c>
      <c r="B286" s="32"/>
      <c r="C286" s="32"/>
      <c r="D286" s="17">
        <v>3.71</v>
      </c>
      <c r="E286" s="7"/>
      <c r="I286" s="7"/>
      <c r="N286" s="7"/>
      <c r="O286" s="7"/>
      <c r="P286" s="7"/>
      <c r="Q286" s="7"/>
      <c r="R286" s="7"/>
      <c r="S286" s="7"/>
      <c r="T286" s="7"/>
    </row>
    <row r="287" spans="1:20" s="8" customFormat="1" ht="15.75" customHeight="1" hidden="1" outlineLevel="1">
      <c r="A287" s="33" t="s">
        <v>32</v>
      </c>
      <c r="B287" s="33"/>
      <c r="C287" s="33"/>
      <c r="D287" s="17">
        <f>D288+D289</f>
        <v>15662.371</v>
      </c>
      <c r="E287" s="7"/>
      <c r="I287" s="7"/>
      <c r="N287" s="7"/>
      <c r="O287" s="7"/>
      <c r="P287" s="7"/>
      <c r="Q287" s="7"/>
      <c r="R287" s="7"/>
      <c r="S287" s="7"/>
      <c r="T287" s="7"/>
    </row>
    <row r="288" spans="1:20" s="8" customFormat="1" ht="15.75" customHeight="1" hidden="1" outlineLevel="1">
      <c r="A288" s="32" t="s">
        <v>29</v>
      </c>
      <c r="B288" s="32"/>
      <c r="C288" s="32"/>
      <c r="D288" s="17">
        <v>5137.515139999999</v>
      </c>
      <c r="E288" s="7"/>
      <c r="I288" s="7"/>
      <c r="N288" s="7"/>
      <c r="O288" s="7"/>
      <c r="P288" s="7"/>
      <c r="Q288" s="7"/>
      <c r="R288" s="7"/>
      <c r="S288" s="7"/>
      <c r="T288" s="7"/>
    </row>
    <row r="289" spans="1:20" s="8" customFormat="1" ht="15.75" customHeight="1" hidden="1" outlineLevel="1">
      <c r="A289" s="32" t="s">
        <v>31</v>
      </c>
      <c r="B289" s="32"/>
      <c r="C289" s="32"/>
      <c r="D289" s="17">
        <v>10524.85586</v>
      </c>
      <c r="E289" s="7"/>
      <c r="I289" s="7"/>
      <c r="N289" s="7"/>
      <c r="O289" s="7"/>
      <c r="P289" s="7"/>
      <c r="Q289" s="7"/>
      <c r="R289" s="7"/>
      <c r="S289" s="7"/>
      <c r="T289" s="7"/>
    </row>
    <row r="290" spans="1:20" s="8" customFormat="1" ht="35.25" customHeight="1" hidden="1" outlineLevel="1">
      <c r="A290" s="31" t="s">
        <v>33</v>
      </c>
      <c r="B290" s="31"/>
      <c r="C290" s="31"/>
      <c r="D290" s="31"/>
      <c r="E290" s="31"/>
      <c r="F290" s="31"/>
      <c r="G290" s="31"/>
      <c r="H290" s="17">
        <v>497133.711</v>
      </c>
      <c r="I290" s="7"/>
      <c r="N290" s="7"/>
      <c r="O290" s="7"/>
      <c r="P290" s="7"/>
      <c r="Q290" s="7"/>
      <c r="R290" s="7"/>
      <c r="S290" s="7"/>
      <c r="T290" s="7"/>
    </row>
    <row r="291" spans="1:20" s="8" customFormat="1" ht="34.5" customHeight="1" hidden="1" outlineLevel="1">
      <c r="A291" s="31" t="s">
        <v>55</v>
      </c>
      <c r="B291" s="31"/>
      <c r="C291" s="31"/>
      <c r="D291" s="31"/>
      <c r="E291" s="31"/>
      <c r="F291" s="31"/>
      <c r="G291" s="31"/>
      <c r="H291" s="17">
        <v>24641.999</v>
      </c>
      <c r="I291" s="7"/>
      <c r="N291" s="7"/>
      <c r="O291" s="7"/>
      <c r="P291" s="7"/>
      <c r="Q291" s="7"/>
      <c r="R291" s="7"/>
      <c r="S291" s="7"/>
      <c r="T291" s="7"/>
    </row>
    <row r="292" spans="1:20" s="8" customFormat="1" ht="34.5" customHeight="1" hidden="1" outlineLevel="1">
      <c r="A292" s="31" t="s">
        <v>36</v>
      </c>
      <c r="B292" s="31"/>
      <c r="C292" s="31"/>
      <c r="D292" s="31"/>
      <c r="E292" s="31"/>
      <c r="F292" s="31"/>
      <c r="G292" s="31"/>
      <c r="H292" s="17">
        <f>E294+E295+E296+E297+E298</f>
        <v>163940.468</v>
      </c>
      <c r="I292" s="7"/>
      <c r="N292" s="7"/>
      <c r="O292" s="7"/>
      <c r="P292" s="7"/>
      <c r="Q292" s="7"/>
      <c r="R292" s="7"/>
      <c r="S292" s="7"/>
      <c r="T292" s="7"/>
    </row>
    <row r="293" spans="1:20" s="8" customFormat="1" ht="15" hidden="1" outlineLevel="1">
      <c r="A293" s="31" t="s">
        <v>20</v>
      </c>
      <c r="B293" s="31"/>
      <c r="C293" s="14"/>
      <c r="D293" s="14"/>
      <c r="E293" s="14"/>
      <c r="F293" s="14"/>
      <c r="G293" s="14"/>
      <c r="H293" s="23"/>
      <c r="I293" s="7"/>
      <c r="N293" s="7"/>
      <c r="O293" s="7"/>
      <c r="P293" s="7"/>
      <c r="Q293" s="7"/>
      <c r="R293" s="7"/>
      <c r="S293" s="7"/>
      <c r="T293" s="7"/>
    </row>
    <row r="294" spans="1:20" s="8" customFormat="1" ht="15.75" customHeight="1" hidden="1" outlineLevel="1">
      <c r="A294" s="30" t="s">
        <v>37</v>
      </c>
      <c r="B294" s="30"/>
      <c r="C294" s="30"/>
      <c r="D294" s="30"/>
      <c r="E294" s="17">
        <v>15675.637999999999</v>
      </c>
      <c r="F294" s="7"/>
      <c r="I294" s="7"/>
      <c r="N294" s="7"/>
      <c r="O294" s="7"/>
      <c r="P294" s="7"/>
      <c r="Q294" s="7"/>
      <c r="R294" s="7"/>
      <c r="S294" s="7"/>
      <c r="T294" s="7"/>
    </row>
    <row r="295" spans="1:20" s="8" customFormat="1" ht="15.75" customHeight="1" hidden="1" outlineLevel="1">
      <c r="A295" s="30" t="s">
        <v>38</v>
      </c>
      <c r="B295" s="30"/>
      <c r="C295" s="30"/>
      <c r="D295" s="30"/>
      <c r="E295" s="21">
        <v>119650.501</v>
      </c>
      <c r="F295" s="7"/>
      <c r="I295" s="7"/>
      <c r="N295" s="7"/>
      <c r="O295" s="7"/>
      <c r="P295" s="7"/>
      <c r="Q295" s="7"/>
      <c r="R295" s="7"/>
      <c r="S295" s="7"/>
      <c r="T295" s="7"/>
    </row>
    <row r="296" spans="1:20" s="8" customFormat="1" ht="15.75" customHeight="1" hidden="1" outlineLevel="1">
      <c r="A296" s="30" t="s">
        <v>39</v>
      </c>
      <c r="B296" s="30"/>
      <c r="C296" s="30"/>
      <c r="D296" s="30"/>
      <c r="E296" s="21">
        <v>28614.328999999998</v>
      </c>
      <c r="F296" s="7"/>
      <c r="I296" s="7"/>
      <c r="N296" s="7"/>
      <c r="O296" s="7"/>
      <c r="P296" s="7"/>
      <c r="Q296" s="7"/>
      <c r="R296" s="7"/>
      <c r="S296" s="7"/>
      <c r="T296" s="7"/>
    </row>
    <row r="297" spans="1:20" s="8" customFormat="1" ht="15.75" customHeight="1" hidden="1" outlineLevel="1">
      <c r="A297" s="30" t="s">
        <v>40</v>
      </c>
      <c r="B297" s="30"/>
      <c r="C297" s="30"/>
      <c r="D297" s="30"/>
      <c r="E297" s="22">
        <v>0</v>
      </c>
      <c r="F297" s="7"/>
      <c r="I297" s="7"/>
      <c r="N297" s="7"/>
      <c r="O297" s="7"/>
      <c r="P297" s="7"/>
      <c r="Q297" s="7"/>
      <c r="R297" s="7"/>
      <c r="S297" s="7"/>
      <c r="T297" s="7"/>
    </row>
    <row r="298" spans="1:9" s="8" customFormat="1" ht="15.75" customHeight="1" hidden="1" outlineLevel="1">
      <c r="A298" s="30" t="s">
        <v>41</v>
      </c>
      <c r="B298" s="30"/>
      <c r="C298" s="30"/>
      <c r="D298" s="30"/>
      <c r="E298" s="22">
        <v>0</v>
      </c>
      <c r="F298" s="7"/>
      <c r="I298" s="7"/>
    </row>
    <row r="299" spans="1:9" s="8" customFormat="1" ht="31.5" customHeight="1" hidden="1" outlineLevel="1">
      <c r="A299" s="31" t="s">
        <v>42</v>
      </c>
      <c r="B299" s="31"/>
      <c r="C299" s="31"/>
      <c r="D299" s="31"/>
      <c r="E299" s="31"/>
      <c r="F299" s="31"/>
      <c r="G299" s="31"/>
      <c r="H299" s="17">
        <v>176760</v>
      </c>
      <c r="I299" s="7"/>
    </row>
    <row r="300" spans="1:9" s="8" customFormat="1" ht="34.5" customHeight="1" hidden="1" outlineLevel="1">
      <c r="A300" s="31" t="s">
        <v>43</v>
      </c>
      <c r="B300" s="31"/>
      <c r="C300" s="31"/>
      <c r="D300" s="31"/>
      <c r="E300" s="31"/>
      <c r="F300" s="31"/>
      <c r="G300" s="31"/>
      <c r="H300" s="12">
        <v>0</v>
      </c>
      <c r="I300" s="7"/>
    </row>
    <row r="301" ht="15" hidden="1" outlineLevel="1"/>
    <row r="302" spans="1:9" s="8" customFormat="1" ht="15" hidden="1" outlineLevel="1">
      <c r="A302" s="36" t="s">
        <v>62</v>
      </c>
      <c r="B302" s="36"/>
      <c r="C302" s="36"/>
      <c r="D302" s="36"/>
      <c r="E302" s="36"/>
      <c r="F302" s="36"/>
      <c r="G302" s="36"/>
      <c r="H302" s="36"/>
      <c r="I302" s="7"/>
    </row>
    <row r="303" spans="1:9" s="8" customFormat="1" ht="40.5" customHeight="1" hidden="1" outlineLevel="1">
      <c r="A303" s="35" t="s">
        <v>11</v>
      </c>
      <c r="B303" s="35"/>
      <c r="C303" s="35"/>
      <c r="D303" s="35"/>
      <c r="E303" s="35"/>
      <c r="F303" s="35"/>
      <c r="G303" s="35"/>
      <c r="H303" s="12">
        <f>ROUND(H306+H307*H308,2)</f>
        <v>1834.71</v>
      </c>
      <c r="I303" s="7"/>
    </row>
    <row r="304" spans="1:9" s="8" customFormat="1" ht="15" hidden="1" outlineLevel="1">
      <c r="A304" s="7"/>
      <c r="B304" s="7"/>
      <c r="C304" s="13"/>
      <c r="D304" s="13"/>
      <c r="E304" s="13"/>
      <c r="F304" s="7"/>
      <c r="G304" s="4"/>
      <c r="H304" s="7"/>
      <c r="I304" s="7"/>
    </row>
    <row r="305" spans="1:9" s="8" customFormat="1" ht="33.75" customHeight="1" hidden="1" outlineLevel="1">
      <c r="A305" s="35" t="s">
        <v>12</v>
      </c>
      <c r="B305" s="35"/>
      <c r="C305" s="35"/>
      <c r="D305" s="35"/>
      <c r="E305" s="35"/>
      <c r="F305" s="35"/>
      <c r="G305" s="35"/>
      <c r="H305" s="35"/>
      <c r="I305" s="7"/>
    </row>
    <row r="306" spans="1:9" s="8" customFormat="1" ht="21.75" customHeight="1" hidden="1" outlineLevel="1">
      <c r="A306" s="34" t="s">
        <v>13</v>
      </c>
      <c r="B306" s="34"/>
      <c r="C306" s="34"/>
      <c r="D306" s="34"/>
      <c r="E306" s="34"/>
      <c r="F306" s="34"/>
      <c r="G306" s="34"/>
      <c r="H306" s="12">
        <v>986.21</v>
      </c>
      <c r="I306" s="7"/>
    </row>
    <row r="307" spans="1:9" s="8" customFormat="1" ht="25.5" customHeight="1" hidden="1" outlineLevel="1">
      <c r="A307" s="34" t="s">
        <v>14</v>
      </c>
      <c r="B307" s="34"/>
      <c r="C307" s="34"/>
      <c r="D307" s="34"/>
      <c r="E307" s="34"/>
      <c r="F307" s="34"/>
      <c r="G307" s="34"/>
      <c r="H307" s="12">
        <v>620866.89</v>
      </c>
      <c r="I307" s="7"/>
    </row>
    <row r="308" spans="1:12" s="8" customFormat="1" ht="35.25" customHeight="1" hidden="1" outlineLevel="1">
      <c r="A308" s="34" t="s">
        <v>15</v>
      </c>
      <c r="B308" s="34"/>
      <c r="C308" s="34"/>
      <c r="D308" s="34"/>
      <c r="E308" s="34"/>
      <c r="F308" s="34"/>
      <c r="G308" s="34"/>
      <c r="H308" s="15">
        <f>(H309+H310-(H311+H318))/(H328+H329-(H330+H337))</f>
        <v>0.00136664481512507</v>
      </c>
      <c r="I308" s="7"/>
      <c r="K308" s="20"/>
      <c r="L308" s="20"/>
    </row>
    <row r="309" spans="1:12" s="8" customFormat="1" ht="24.75" customHeight="1" hidden="1" outlineLevel="1">
      <c r="A309" s="34" t="s">
        <v>16</v>
      </c>
      <c r="B309" s="34"/>
      <c r="C309" s="34"/>
      <c r="D309" s="34"/>
      <c r="E309" s="34"/>
      <c r="F309" s="34"/>
      <c r="G309" s="34"/>
      <c r="H309" s="17">
        <v>855.393</v>
      </c>
      <c r="I309" s="7"/>
      <c r="K309" s="20"/>
      <c r="L309" s="20"/>
    </row>
    <row r="310" spans="1:9" s="8" customFormat="1" ht="35.25" customHeight="1" hidden="1" outlineLevel="1">
      <c r="A310" s="34" t="s">
        <v>17</v>
      </c>
      <c r="B310" s="34"/>
      <c r="C310" s="34"/>
      <c r="D310" s="34"/>
      <c r="E310" s="34"/>
      <c r="F310" s="34"/>
      <c r="G310" s="34"/>
      <c r="H310" s="17">
        <v>39.53</v>
      </c>
      <c r="I310" s="7"/>
    </row>
    <row r="311" spans="1:9" s="8" customFormat="1" ht="36.75" customHeight="1" hidden="1" outlineLevel="1">
      <c r="A311" s="34" t="s">
        <v>18</v>
      </c>
      <c r="B311" s="34"/>
      <c r="C311" s="34"/>
      <c r="D311" s="34"/>
      <c r="E311" s="34"/>
      <c r="F311" s="34"/>
      <c r="G311" s="34"/>
      <c r="H311" s="17">
        <f>E313+E314+E315+E316+E317</f>
        <v>315.3933575064352</v>
      </c>
      <c r="I311" s="7"/>
    </row>
    <row r="312" spans="1:9" s="8" customFormat="1" ht="15" hidden="1" outlineLevel="1">
      <c r="A312" s="34" t="s">
        <v>20</v>
      </c>
      <c r="B312" s="34"/>
      <c r="C312" s="14"/>
      <c r="D312" s="14"/>
      <c r="E312" s="14"/>
      <c r="F312" s="14"/>
      <c r="G312" s="14"/>
      <c r="H312" s="19"/>
      <c r="I312" s="7"/>
    </row>
    <row r="313" spans="1:9" s="8" customFormat="1" ht="15.75" customHeight="1" hidden="1" outlineLevel="1">
      <c r="A313" s="30" t="s">
        <v>21</v>
      </c>
      <c r="B313" s="30"/>
      <c r="C313" s="30"/>
      <c r="D313" s="30"/>
      <c r="E313" s="17">
        <v>34.2933684064353</v>
      </c>
      <c r="F313" s="7"/>
      <c r="I313" s="7"/>
    </row>
    <row r="314" spans="1:20" s="8" customFormat="1" ht="15.75" customHeight="1" hidden="1" outlineLevel="1">
      <c r="A314" s="30" t="s">
        <v>22</v>
      </c>
      <c r="B314" s="30"/>
      <c r="C314" s="30"/>
      <c r="D314" s="30"/>
      <c r="E314" s="21">
        <v>237.44346899999996</v>
      </c>
      <c r="F314" s="7"/>
      <c r="I314" s="7"/>
      <c r="N314" s="7"/>
      <c r="O314" s="7"/>
      <c r="P314" s="7"/>
      <c r="Q314" s="7"/>
      <c r="R314" s="7"/>
      <c r="S314" s="7"/>
      <c r="T314" s="7"/>
    </row>
    <row r="315" spans="1:20" s="8" customFormat="1" ht="15.75" customHeight="1" hidden="1" outlineLevel="1">
      <c r="A315" s="30" t="s">
        <v>23</v>
      </c>
      <c r="B315" s="30"/>
      <c r="C315" s="30"/>
      <c r="D315" s="30"/>
      <c r="E315" s="21">
        <v>43.656520099999994</v>
      </c>
      <c r="F315" s="7"/>
      <c r="I315" s="7"/>
      <c r="N315" s="7"/>
      <c r="O315" s="7"/>
      <c r="P315" s="7"/>
      <c r="Q315" s="7"/>
      <c r="R315" s="7"/>
      <c r="S315" s="7"/>
      <c r="T315" s="7"/>
    </row>
    <row r="316" spans="1:20" s="8" customFormat="1" ht="15.75" customHeight="1" hidden="1" outlineLevel="1">
      <c r="A316" s="30" t="s">
        <v>24</v>
      </c>
      <c r="B316" s="30"/>
      <c r="C316" s="30"/>
      <c r="D316" s="30"/>
      <c r="E316" s="22">
        <v>0</v>
      </c>
      <c r="F316" s="7"/>
      <c r="I316" s="7"/>
      <c r="N316" s="7"/>
      <c r="O316" s="7"/>
      <c r="P316" s="7"/>
      <c r="Q316" s="7"/>
      <c r="R316" s="7"/>
      <c r="S316" s="7"/>
      <c r="T316" s="7"/>
    </row>
    <row r="317" spans="1:20" s="8" customFormat="1" ht="15.75" customHeight="1" hidden="1" outlineLevel="1">
      <c r="A317" s="30" t="s">
        <v>25</v>
      </c>
      <c r="B317" s="30"/>
      <c r="C317" s="30"/>
      <c r="D317" s="30"/>
      <c r="E317" s="22">
        <v>0</v>
      </c>
      <c r="F317" s="7"/>
      <c r="I317" s="7"/>
      <c r="N317" s="7"/>
      <c r="O317" s="7"/>
      <c r="P317" s="7"/>
      <c r="Q317" s="7"/>
      <c r="R317" s="7"/>
      <c r="S317" s="7"/>
      <c r="T317" s="7"/>
    </row>
    <row r="318" spans="1:20" s="8" customFormat="1" ht="24" customHeight="1" hidden="1" outlineLevel="1">
      <c r="A318" s="31" t="s">
        <v>26</v>
      </c>
      <c r="B318" s="31"/>
      <c r="C318" s="31"/>
      <c r="D318" s="31"/>
      <c r="E318" s="31"/>
      <c r="F318" s="31"/>
      <c r="G318" s="31"/>
      <c r="H318" s="17">
        <v>278.29</v>
      </c>
      <c r="I318" s="7"/>
      <c r="N318" s="7"/>
      <c r="O318" s="7"/>
      <c r="P318" s="7"/>
      <c r="Q318" s="7"/>
      <c r="R318" s="7"/>
      <c r="S318" s="7"/>
      <c r="T318" s="7"/>
    </row>
    <row r="319" spans="1:20" s="8" customFormat="1" ht="33" customHeight="1" hidden="1" outlineLevel="1">
      <c r="A319" s="31" t="s">
        <v>27</v>
      </c>
      <c r="B319" s="31"/>
      <c r="C319" s="31"/>
      <c r="D319" s="31"/>
      <c r="E319" s="31"/>
      <c r="F319" s="31"/>
      <c r="G319" s="31"/>
      <c r="H319" s="21">
        <f>D321+D325</f>
        <v>13606.945070000002</v>
      </c>
      <c r="I319" s="7"/>
      <c r="N319" s="7"/>
      <c r="O319" s="7"/>
      <c r="P319" s="7"/>
      <c r="Q319" s="7"/>
      <c r="R319" s="7"/>
      <c r="S319" s="7"/>
      <c r="T319" s="7"/>
    </row>
    <row r="320" spans="1:20" s="8" customFormat="1" ht="15" hidden="1" outlineLevel="1">
      <c r="A320" s="31" t="s">
        <v>20</v>
      </c>
      <c r="B320" s="31"/>
      <c r="C320" s="14"/>
      <c r="D320" s="14"/>
      <c r="E320" s="14"/>
      <c r="F320" s="14"/>
      <c r="G320" s="14"/>
      <c r="H320" s="23"/>
      <c r="I320" s="7"/>
      <c r="N320" s="7"/>
      <c r="O320" s="7"/>
      <c r="P320" s="7"/>
      <c r="Q320" s="7"/>
      <c r="R320" s="7"/>
      <c r="S320" s="7"/>
      <c r="T320" s="7"/>
    </row>
    <row r="321" spans="1:20" s="8" customFormat="1" ht="15.75" customHeight="1" hidden="1" outlineLevel="1">
      <c r="A321" s="33" t="s">
        <v>28</v>
      </c>
      <c r="B321" s="33"/>
      <c r="C321" s="33"/>
      <c r="D321" s="17">
        <f>D322+D323+D324</f>
        <v>17.198999999999998</v>
      </c>
      <c r="E321" s="7"/>
      <c r="I321" s="7"/>
      <c r="N321" s="7"/>
      <c r="O321" s="7"/>
      <c r="P321" s="7"/>
      <c r="Q321" s="7"/>
      <c r="R321" s="7"/>
      <c r="S321" s="7"/>
      <c r="T321" s="7"/>
    </row>
    <row r="322" spans="1:20" s="8" customFormat="1" ht="15.75" customHeight="1" hidden="1" outlineLevel="1">
      <c r="A322" s="32" t="s">
        <v>29</v>
      </c>
      <c r="B322" s="32"/>
      <c r="C322" s="32"/>
      <c r="D322" s="17">
        <v>4.789</v>
      </c>
      <c r="E322" s="7"/>
      <c r="I322" s="7"/>
      <c r="N322" s="7"/>
      <c r="O322" s="7"/>
      <c r="P322" s="7"/>
      <c r="Q322" s="7"/>
      <c r="R322" s="7"/>
      <c r="S322" s="7"/>
      <c r="T322" s="7"/>
    </row>
    <row r="323" spans="1:20" s="8" customFormat="1" ht="15.75" customHeight="1" hidden="1" outlineLevel="1">
      <c r="A323" s="32" t="s">
        <v>30</v>
      </c>
      <c r="B323" s="32"/>
      <c r="C323" s="32"/>
      <c r="D323" s="17">
        <v>7.770999999999999</v>
      </c>
      <c r="E323" s="7"/>
      <c r="I323" s="7"/>
      <c r="N323" s="7"/>
      <c r="O323" s="7"/>
      <c r="P323" s="7"/>
      <c r="Q323" s="7"/>
      <c r="R323" s="7"/>
      <c r="S323" s="7"/>
      <c r="T323" s="7"/>
    </row>
    <row r="324" spans="1:20" s="8" customFormat="1" ht="15.75" customHeight="1" hidden="1" outlineLevel="1">
      <c r="A324" s="32" t="s">
        <v>31</v>
      </c>
      <c r="B324" s="32"/>
      <c r="C324" s="32"/>
      <c r="D324" s="17">
        <v>4.639</v>
      </c>
      <c r="E324" s="7"/>
      <c r="I324" s="7"/>
      <c r="N324" s="7"/>
      <c r="O324" s="7"/>
      <c r="P324" s="7"/>
      <c r="Q324" s="7"/>
      <c r="R324" s="7"/>
      <c r="S324" s="7"/>
      <c r="T324" s="7"/>
    </row>
    <row r="325" spans="1:20" s="8" customFormat="1" ht="15.75" customHeight="1" hidden="1" outlineLevel="1">
      <c r="A325" s="33" t="s">
        <v>32</v>
      </c>
      <c r="B325" s="33"/>
      <c r="C325" s="33"/>
      <c r="D325" s="17">
        <f>D326+D327</f>
        <v>13589.746070000001</v>
      </c>
      <c r="E325" s="7"/>
      <c r="I325" s="7"/>
      <c r="N325" s="7"/>
      <c r="O325" s="7"/>
      <c r="P325" s="7"/>
      <c r="Q325" s="7"/>
      <c r="R325" s="7"/>
      <c r="S325" s="7"/>
      <c r="T325" s="7"/>
    </row>
    <row r="326" spans="1:20" s="8" customFormat="1" ht="15.75" customHeight="1" hidden="1" outlineLevel="1">
      <c r="A326" s="32" t="s">
        <v>29</v>
      </c>
      <c r="B326" s="32"/>
      <c r="C326" s="32"/>
      <c r="D326" s="17">
        <v>4466.150549999999</v>
      </c>
      <c r="E326" s="7"/>
      <c r="I326" s="7"/>
      <c r="N326" s="7"/>
      <c r="O326" s="7"/>
      <c r="P326" s="7"/>
      <c r="Q326" s="7"/>
      <c r="R326" s="7"/>
      <c r="S326" s="7"/>
      <c r="T326" s="7"/>
    </row>
    <row r="327" spans="1:20" s="8" customFormat="1" ht="15.75" customHeight="1" hidden="1" outlineLevel="1">
      <c r="A327" s="32" t="s">
        <v>31</v>
      </c>
      <c r="B327" s="32"/>
      <c r="C327" s="32"/>
      <c r="D327" s="17">
        <v>9123.595520000003</v>
      </c>
      <c r="E327" s="7"/>
      <c r="I327" s="7"/>
      <c r="N327" s="7"/>
      <c r="O327" s="7"/>
      <c r="P327" s="7"/>
      <c r="Q327" s="7"/>
      <c r="R327" s="7"/>
      <c r="S327" s="7"/>
      <c r="T327" s="7"/>
    </row>
    <row r="328" spans="1:20" s="8" customFormat="1" ht="35.25" customHeight="1" hidden="1" outlineLevel="1">
      <c r="A328" s="31" t="s">
        <v>33</v>
      </c>
      <c r="B328" s="31"/>
      <c r="C328" s="31"/>
      <c r="D328" s="31"/>
      <c r="E328" s="31"/>
      <c r="F328" s="31"/>
      <c r="G328" s="31"/>
      <c r="H328" s="17">
        <v>523430.025</v>
      </c>
      <c r="I328" s="7"/>
      <c r="N328" s="7"/>
      <c r="O328" s="7"/>
      <c r="P328" s="7"/>
      <c r="Q328" s="7"/>
      <c r="R328" s="7"/>
      <c r="S328" s="7"/>
      <c r="T328" s="7"/>
    </row>
    <row r="329" spans="1:20" s="8" customFormat="1" ht="34.5" customHeight="1" hidden="1" outlineLevel="1">
      <c r="A329" s="31" t="s">
        <v>55</v>
      </c>
      <c r="B329" s="31"/>
      <c r="C329" s="31"/>
      <c r="D329" s="31"/>
      <c r="E329" s="31"/>
      <c r="F329" s="31"/>
      <c r="G329" s="31"/>
      <c r="H329" s="17">
        <v>29277.274</v>
      </c>
      <c r="I329" s="7"/>
      <c r="N329" s="7"/>
      <c r="O329" s="7"/>
      <c r="P329" s="7"/>
      <c r="Q329" s="7"/>
      <c r="R329" s="7"/>
      <c r="S329" s="7"/>
      <c r="T329" s="7"/>
    </row>
    <row r="330" spans="1:9" s="8" customFormat="1" ht="34.5" customHeight="1" hidden="1" outlineLevel="1">
      <c r="A330" s="31" t="s">
        <v>36</v>
      </c>
      <c r="B330" s="31"/>
      <c r="C330" s="31"/>
      <c r="D330" s="31"/>
      <c r="E330" s="31"/>
      <c r="F330" s="31"/>
      <c r="G330" s="31"/>
      <c r="H330" s="17">
        <f>E332+E333+E334+E335+E336</f>
        <v>175744.52406999998</v>
      </c>
      <c r="I330" s="7"/>
    </row>
    <row r="331" spans="1:9" s="8" customFormat="1" ht="15" hidden="1" outlineLevel="1">
      <c r="A331" s="31" t="s">
        <v>20</v>
      </c>
      <c r="B331" s="31"/>
      <c r="C331" s="14"/>
      <c r="D331" s="14"/>
      <c r="E331" s="14"/>
      <c r="F331" s="14"/>
      <c r="G331" s="14"/>
      <c r="H331" s="23"/>
      <c r="I331" s="7"/>
    </row>
    <row r="332" spans="1:9" s="8" customFormat="1" ht="15.75" customHeight="1" hidden="1" outlineLevel="1">
      <c r="A332" s="30" t="s">
        <v>37</v>
      </c>
      <c r="B332" s="30"/>
      <c r="C332" s="30"/>
      <c r="D332" s="30"/>
      <c r="E332" s="17">
        <v>13606.945070000002</v>
      </c>
      <c r="F332" s="7"/>
      <c r="I332" s="7"/>
    </row>
    <row r="333" spans="1:9" s="8" customFormat="1" ht="15.75" customHeight="1" hidden="1" outlineLevel="1">
      <c r="A333" s="30" t="s">
        <v>38</v>
      </c>
      <c r="B333" s="30"/>
      <c r="C333" s="30"/>
      <c r="D333" s="30"/>
      <c r="E333" s="21">
        <v>131630.20899999997</v>
      </c>
      <c r="F333" s="7"/>
      <c r="I333" s="7"/>
    </row>
    <row r="334" spans="1:9" s="8" customFormat="1" ht="15.75" customHeight="1" hidden="1" outlineLevel="1">
      <c r="A334" s="30" t="s">
        <v>39</v>
      </c>
      <c r="B334" s="30"/>
      <c r="C334" s="30"/>
      <c r="D334" s="30"/>
      <c r="E334" s="21">
        <v>30507.370000000003</v>
      </c>
      <c r="F334" s="7"/>
      <c r="I334" s="7"/>
    </row>
    <row r="335" spans="1:9" s="8" customFormat="1" ht="15.75" customHeight="1" hidden="1" outlineLevel="1">
      <c r="A335" s="30" t="s">
        <v>40</v>
      </c>
      <c r="B335" s="30"/>
      <c r="C335" s="30"/>
      <c r="D335" s="30"/>
      <c r="E335" s="22">
        <v>0</v>
      </c>
      <c r="F335" s="7"/>
      <c r="I335" s="7"/>
    </row>
    <row r="336" spans="1:9" s="8" customFormat="1" ht="15.75" customHeight="1" hidden="1" outlineLevel="1">
      <c r="A336" s="30" t="s">
        <v>41</v>
      </c>
      <c r="B336" s="30"/>
      <c r="C336" s="30"/>
      <c r="D336" s="30"/>
      <c r="E336" s="22">
        <v>0</v>
      </c>
      <c r="F336" s="7"/>
      <c r="I336" s="7"/>
    </row>
    <row r="337" spans="1:9" s="8" customFormat="1" ht="31.5" customHeight="1" hidden="1" outlineLevel="1">
      <c r="A337" s="31" t="s">
        <v>42</v>
      </c>
      <c r="B337" s="31"/>
      <c r="C337" s="31"/>
      <c r="D337" s="31"/>
      <c r="E337" s="31"/>
      <c r="F337" s="31"/>
      <c r="G337" s="31"/>
      <c r="H337" s="17">
        <v>156540</v>
      </c>
      <c r="I337" s="7"/>
    </row>
    <row r="338" spans="1:9" s="8" customFormat="1" ht="34.5" customHeight="1" hidden="1" outlineLevel="1">
      <c r="A338" s="31" t="s">
        <v>43</v>
      </c>
      <c r="B338" s="31"/>
      <c r="C338" s="31"/>
      <c r="D338" s="31"/>
      <c r="E338" s="31"/>
      <c r="F338" s="31"/>
      <c r="G338" s="31"/>
      <c r="H338" s="12">
        <v>0</v>
      </c>
      <c r="I338" s="7"/>
    </row>
    <row r="339" ht="15" hidden="1" outlineLevel="1"/>
    <row r="340" spans="1:9" s="8" customFormat="1" ht="15" hidden="1" outlineLevel="1">
      <c r="A340" s="36" t="s">
        <v>63</v>
      </c>
      <c r="B340" s="36"/>
      <c r="C340" s="36"/>
      <c r="D340" s="36"/>
      <c r="E340" s="36"/>
      <c r="F340" s="36"/>
      <c r="G340" s="36"/>
      <c r="H340" s="36"/>
      <c r="I340" s="7"/>
    </row>
    <row r="341" spans="1:9" s="8" customFormat="1" ht="40.5" customHeight="1" hidden="1" outlineLevel="1">
      <c r="A341" s="35" t="s">
        <v>11</v>
      </c>
      <c r="B341" s="35"/>
      <c r="C341" s="35"/>
      <c r="D341" s="35"/>
      <c r="E341" s="35"/>
      <c r="F341" s="35"/>
      <c r="G341" s="35"/>
      <c r="H341" s="12">
        <f>ROUND(H344+H345*H346,2)</f>
        <v>1983.4</v>
      </c>
      <c r="I341" s="7"/>
    </row>
    <row r="342" spans="1:9" s="8" customFormat="1" ht="15" hidden="1" outlineLevel="1">
      <c r="A342" s="7"/>
      <c r="B342" s="7"/>
      <c r="C342" s="13"/>
      <c r="D342" s="13"/>
      <c r="E342" s="13"/>
      <c r="F342" s="7"/>
      <c r="G342" s="4"/>
      <c r="H342" s="7"/>
      <c r="I342" s="7"/>
    </row>
    <row r="343" spans="1:9" s="8" customFormat="1" ht="33.75" customHeight="1" hidden="1" outlineLevel="1">
      <c r="A343" s="35" t="s">
        <v>12</v>
      </c>
      <c r="B343" s="35"/>
      <c r="C343" s="35"/>
      <c r="D343" s="35"/>
      <c r="E343" s="35"/>
      <c r="F343" s="35"/>
      <c r="G343" s="35"/>
      <c r="H343" s="35"/>
      <c r="I343" s="7"/>
    </row>
    <row r="344" spans="1:9" s="8" customFormat="1" ht="21.75" customHeight="1" hidden="1" outlineLevel="1">
      <c r="A344" s="34" t="s">
        <v>13</v>
      </c>
      <c r="B344" s="34"/>
      <c r="C344" s="34"/>
      <c r="D344" s="34"/>
      <c r="E344" s="34"/>
      <c r="F344" s="34"/>
      <c r="G344" s="34"/>
      <c r="H344" s="12">
        <v>994.25</v>
      </c>
      <c r="I344" s="7"/>
    </row>
    <row r="345" spans="1:9" s="8" customFormat="1" ht="25.5" customHeight="1" hidden="1" outlineLevel="1">
      <c r="A345" s="34" t="s">
        <v>14</v>
      </c>
      <c r="B345" s="34"/>
      <c r="C345" s="34"/>
      <c r="D345" s="34"/>
      <c r="E345" s="34"/>
      <c r="F345" s="34"/>
      <c r="G345" s="34"/>
      <c r="H345" s="12">
        <v>678107.11</v>
      </c>
      <c r="I345" s="7"/>
    </row>
    <row r="346" spans="1:12" s="8" customFormat="1" ht="35.25" customHeight="1" hidden="1" outlineLevel="1">
      <c r="A346" s="34" t="s">
        <v>15</v>
      </c>
      <c r="B346" s="34"/>
      <c r="C346" s="34"/>
      <c r="D346" s="34"/>
      <c r="E346" s="34"/>
      <c r="F346" s="34"/>
      <c r="G346" s="34"/>
      <c r="H346" s="15">
        <f>(H347+H348-(H349+H356))/(H366+H367-(H368+H375))</f>
        <v>0.00145869261726316</v>
      </c>
      <c r="I346" s="7"/>
      <c r="K346" s="20"/>
      <c r="L346" s="20"/>
    </row>
    <row r="347" spans="1:12" s="8" customFormat="1" ht="24.75" customHeight="1" hidden="1" outlineLevel="1">
      <c r="A347" s="34" t="s">
        <v>16</v>
      </c>
      <c r="B347" s="34"/>
      <c r="C347" s="34"/>
      <c r="D347" s="34"/>
      <c r="E347" s="34"/>
      <c r="F347" s="34"/>
      <c r="G347" s="34"/>
      <c r="H347" s="17">
        <v>760.18</v>
      </c>
      <c r="I347" s="7"/>
      <c r="K347" s="20"/>
      <c r="L347" s="20"/>
    </row>
    <row r="348" spans="1:9" s="8" customFormat="1" ht="35.25" customHeight="1" hidden="1" outlineLevel="1">
      <c r="A348" s="34" t="s">
        <v>17</v>
      </c>
      <c r="B348" s="34"/>
      <c r="C348" s="34"/>
      <c r="D348" s="34"/>
      <c r="E348" s="34"/>
      <c r="F348" s="34"/>
      <c r="G348" s="34"/>
      <c r="H348" s="17">
        <v>26.969</v>
      </c>
      <c r="I348" s="7"/>
    </row>
    <row r="349" spans="1:9" s="8" customFormat="1" ht="36.75" customHeight="1" hidden="1" outlineLevel="1">
      <c r="A349" s="34" t="s">
        <v>18</v>
      </c>
      <c r="B349" s="34"/>
      <c r="C349" s="34"/>
      <c r="D349" s="34"/>
      <c r="E349" s="34"/>
      <c r="F349" s="34"/>
      <c r="G349" s="34"/>
      <c r="H349" s="17">
        <f>E351+E352+E353+E354+E355</f>
        <v>273.3177157341038</v>
      </c>
      <c r="I349" s="7"/>
    </row>
    <row r="350" spans="1:9" s="8" customFormat="1" ht="15" hidden="1" outlineLevel="1">
      <c r="A350" s="34" t="s">
        <v>20</v>
      </c>
      <c r="B350" s="34"/>
      <c r="C350" s="14"/>
      <c r="D350" s="14"/>
      <c r="E350" s="14"/>
      <c r="F350" s="14"/>
      <c r="G350" s="14"/>
      <c r="H350" s="19"/>
      <c r="I350" s="7"/>
    </row>
    <row r="351" spans="1:9" s="8" customFormat="1" ht="15.75" customHeight="1" hidden="1" outlineLevel="1">
      <c r="A351" s="30" t="s">
        <v>21</v>
      </c>
      <c r="B351" s="30"/>
      <c r="C351" s="30"/>
      <c r="D351" s="30"/>
      <c r="E351" s="17">
        <v>28.160723134103737</v>
      </c>
      <c r="F351" s="7"/>
      <c r="I351" s="7"/>
    </row>
    <row r="352" spans="1:9" s="8" customFormat="1" ht="15.75" customHeight="1" hidden="1" outlineLevel="1">
      <c r="A352" s="30" t="s">
        <v>22</v>
      </c>
      <c r="B352" s="30"/>
      <c r="C352" s="30"/>
      <c r="D352" s="30"/>
      <c r="E352" s="21">
        <v>207.14798490000004</v>
      </c>
      <c r="F352" s="7"/>
      <c r="I352" s="7"/>
    </row>
    <row r="353" spans="1:9" s="8" customFormat="1" ht="15.75" customHeight="1" hidden="1" outlineLevel="1">
      <c r="A353" s="30" t="s">
        <v>23</v>
      </c>
      <c r="B353" s="30"/>
      <c r="C353" s="30"/>
      <c r="D353" s="30"/>
      <c r="E353" s="21">
        <v>38.009007700000005</v>
      </c>
      <c r="F353" s="7"/>
      <c r="I353" s="7"/>
    </row>
    <row r="354" spans="1:9" s="8" customFormat="1" ht="15.75" customHeight="1" hidden="1" outlineLevel="1">
      <c r="A354" s="30" t="s">
        <v>24</v>
      </c>
      <c r="B354" s="30"/>
      <c r="C354" s="30"/>
      <c r="D354" s="30"/>
      <c r="E354" s="22">
        <v>0</v>
      </c>
      <c r="F354" s="7"/>
      <c r="I354" s="7"/>
    </row>
    <row r="355" spans="1:9" s="8" customFormat="1" ht="15.75" customHeight="1" hidden="1" outlineLevel="1">
      <c r="A355" s="30" t="s">
        <v>25</v>
      </c>
      <c r="B355" s="30"/>
      <c r="C355" s="30"/>
      <c r="D355" s="30"/>
      <c r="E355" s="22">
        <v>0</v>
      </c>
      <c r="F355" s="7"/>
      <c r="I355" s="7"/>
    </row>
    <row r="356" spans="1:9" s="8" customFormat="1" ht="24" customHeight="1" hidden="1" outlineLevel="1">
      <c r="A356" s="31" t="s">
        <v>26</v>
      </c>
      <c r="B356" s="31"/>
      <c r="C356" s="31"/>
      <c r="D356" s="31"/>
      <c r="E356" s="31"/>
      <c r="F356" s="31"/>
      <c r="G356" s="31"/>
      <c r="H356" s="17">
        <v>272.82</v>
      </c>
      <c r="I356" s="7"/>
    </row>
    <row r="357" spans="1:9" s="8" customFormat="1" ht="33" customHeight="1" hidden="1" outlineLevel="1">
      <c r="A357" s="31" t="s">
        <v>27</v>
      </c>
      <c r="B357" s="31"/>
      <c r="C357" s="31"/>
      <c r="D357" s="31"/>
      <c r="E357" s="31"/>
      <c r="F357" s="31"/>
      <c r="G357" s="31"/>
      <c r="H357" s="21">
        <f>D359+D363</f>
        <v>11509.677000000001</v>
      </c>
      <c r="I357" s="7"/>
    </row>
    <row r="358" spans="1:9" s="8" customFormat="1" ht="15" hidden="1" outlineLevel="1">
      <c r="A358" s="31" t="s">
        <v>20</v>
      </c>
      <c r="B358" s="31"/>
      <c r="C358" s="14"/>
      <c r="D358" s="14"/>
      <c r="E358" s="14"/>
      <c r="F358" s="14"/>
      <c r="G358" s="14"/>
      <c r="H358" s="23"/>
      <c r="I358" s="7"/>
    </row>
    <row r="359" spans="1:9" s="8" customFormat="1" ht="15.75" customHeight="1" hidden="1" outlineLevel="1">
      <c r="A359" s="33" t="s">
        <v>28</v>
      </c>
      <c r="B359" s="33"/>
      <c r="C359" s="33"/>
      <c r="D359" s="17">
        <f>D360+D361+D362</f>
        <v>12.388</v>
      </c>
      <c r="E359" s="7"/>
      <c r="I359" s="7"/>
    </row>
    <row r="360" spans="1:9" s="8" customFormat="1" ht="15.75" customHeight="1" hidden="1" outlineLevel="1">
      <c r="A360" s="32" t="s">
        <v>29</v>
      </c>
      <c r="B360" s="32"/>
      <c r="C360" s="32"/>
      <c r="D360" s="17">
        <v>2.346</v>
      </c>
      <c r="E360" s="7"/>
      <c r="I360" s="7"/>
    </row>
    <row r="361" spans="1:9" s="8" customFormat="1" ht="15.75" customHeight="1" hidden="1" outlineLevel="1">
      <c r="A361" s="32" t="s">
        <v>30</v>
      </c>
      <c r="B361" s="32"/>
      <c r="C361" s="32"/>
      <c r="D361" s="17">
        <v>6.884</v>
      </c>
      <c r="E361" s="7"/>
      <c r="I361" s="7"/>
    </row>
    <row r="362" spans="1:20" s="8" customFormat="1" ht="15.75" customHeight="1" hidden="1" outlineLevel="1">
      <c r="A362" s="32" t="s">
        <v>31</v>
      </c>
      <c r="B362" s="32"/>
      <c r="C362" s="32"/>
      <c r="D362" s="17">
        <v>3.158</v>
      </c>
      <c r="E362" s="7"/>
      <c r="I362" s="7"/>
      <c r="N362" s="7"/>
      <c r="O362" s="7"/>
      <c r="P362" s="7"/>
      <c r="Q362" s="7"/>
      <c r="R362" s="7"/>
      <c r="S362" s="7"/>
      <c r="T362" s="7"/>
    </row>
    <row r="363" spans="1:20" s="8" customFormat="1" ht="15.75" customHeight="1" hidden="1" outlineLevel="1">
      <c r="A363" s="33" t="s">
        <v>32</v>
      </c>
      <c r="B363" s="33"/>
      <c r="C363" s="33"/>
      <c r="D363" s="17">
        <f>D364+D365</f>
        <v>11497.289</v>
      </c>
      <c r="E363" s="7"/>
      <c r="I363" s="7"/>
      <c r="N363" s="7"/>
      <c r="O363" s="7"/>
      <c r="P363" s="7"/>
      <c r="Q363" s="7"/>
      <c r="R363" s="7"/>
      <c r="S363" s="7"/>
      <c r="T363" s="7"/>
    </row>
    <row r="364" spans="1:20" s="8" customFormat="1" ht="15.75" customHeight="1" hidden="1" outlineLevel="1">
      <c r="A364" s="32" t="s">
        <v>29</v>
      </c>
      <c r="B364" s="32"/>
      <c r="C364" s="32"/>
      <c r="D364" s="17">
        <v>3714.6256799999987</v>
      </c>
      <c r="E364" s="7"/>
      <c r="I364" s="7"/>
      <c r="N364" s="7"/>
      <c r="O364" s="7"/>
      <c r="P364" s="7"/>
      <c r="Q364" s="7"/>
      <c r="R364" s="7"/>
      <c r="S364" s="7"/>
      <c r="T364" s="7"/>
    </row>
    <row r="365" spans="1:20" s="8" customFormat="1" ht="15.75" customHeight="1" hidden="1" outlineLevel="1">
      <c r="A365" s="32" t="s">
        <v>31</v>
      </c>
      <c r="B365" s="32"/>
      <c r="C365" s="32"/>
      <c r="D365" s="17">
        <v>7782.6633200000015</v>
      </c>
      <c r="E365" s="7"/>
      <c r="I365" s="7"/>
      <c r="N365" s="7"/>
      <c r="O365" s="7"/>
      <c r="P365" s="7"/>
      <c r="Q365" s="7"/>
      <c r="R365" s="7"/>
      <c r="S365" s="7"/>
      <c r="T365" s="7"/>
    </row>
    <row r="366" spans="1:20" s="8" customFormat="1" ht="35.25" customHeight="1" hidden="1" outlineLevel="1">
      <c r="A366" s="31" t="s">
        <v>33</v>
      </c>
      <c r="B366" s="31"/>
      <c r="C366" s="31"/>
      <c r="D366" s="31"/>
      <c r="E366" s="31"/>
      <c r="F366" s="31"/>
      <c r="G366" s="31"/>
      <c r="H366" s="17">
        <v>459946.653</v>
      </c>
      <c r="I366" s="7"/>
      <c r="N366" s="7"/>
      <c r="O366" s="7"/>
      <c r="P366" s="7"/>
      <c r="Q366" s="7"/>
      <c r="R366" s="7"/>
      <c r="S366" s="7"/>
      <c r="T366" s="7"/>
    </row>
    <row r="367" spans="1:20" s="8" customFormat="1" ht="34.5" customHeight="1" hidden="1" outlineLevel="1">
      <c r="A367" s="31" t="s">
        <v>55</v>
      </c>
      <c r="B367" s="31"/>
      <c r="C367" s="31"/>
      <c r="D367" s="31"/>
      <c r="E367" s="31"/>
      <c r="F367" s="31"/>
      <c r="G367" s="31"/>
      <c r="H367" s="17">
        <v>18968.361</v>
      </c>
      <c r="I367" s="7"/>
      <c r="N367" s="7"/>
      <c r="O367" s="7"/>
      <c r="P367" s="7"/>
      <c r="Q367" s="7"/>
      <c r="R367" s="7"/>
      <c r="S367" s="7"/>
      <c r="T367" s="7"/>
    </row>
    <row r="368" spans="1:20" s="8" customFormat="1" ht="34.5" customHeight="1" hidden="1" outlineLevel="1">
      <c r="A368" s="31" t="s">
        <v>36</v>
      </c>
      <c r="B368" s="31"/>
      <c r="C368" s="31"/>
      <c r="D368" s="31"/>
      <c r="E368" s="31"/>
      <c r="F368" s="31"/>
      <c r="G368" s="31"/>
      <c r="H368" s="17">
        <f>E370+E371+E372+E373+E374</f>
        <v>160230.83900000004</v>
      </c>
      <c r="I368" s="7"/>
      <c r="N368" s="7"/>
      <c r="O368" s="7"/>
      <c r="P368" s="7"/>
      <c r="Q368" s="7"/>
      <c r="R368" s="7"/>
      <c r="S368" s="7"/>
      <c r="T368" s="7"/>
    </row>
    <row r="369" spans="1:20" s="8" customFormat="1" ht="15" hidden="1" outlineLevel="1">
      <c r="A369" s="31" t="s">
        <v>20</v>
      </c>
      <c r="B369" s="31"/>
      <c r="C369" s="14"/>
      <c r="D369" s="14"/>
      <c r="E369" s="14"/>
      <c r="F369" s="14"/>
      <c r="G369" s="14"/>
      <c r="H369" s="23"/>
      <c r="I369" s="7"/>
      <c r="N369" s="7"/>
      <c r="O369" s="7"/>
      <c r="P369" s="7"/>
      <c r="Q369" s="7"/>
      <c r="R369" s="7"/>
      <c r="S369" s="7"/>
      <c r="T369" s="7"/>
    </row>
    <row r="370" spans="1:20" s="8" customFormat="1" ht="15.75" customHeight="1" hidden="1" outlineLevel="1">
      <c r="A370" s="30" t="s">
        <v>37</v>
      </c>
      <c r="B370" s="30"/>
      <c r="C370" s="30"/>
      <c r="D370" s="30"/>
      <c r="E370" s="17">
        <v>11509.677000000001</v>
      </c>
      <c r="F370" s="7"/>
      <c r="I370" s="7"/>
      <c r="N370" s="7"/>
      <c r="O370" s="7"/>
      <c r="P370" s="7"/>
      <c r="Q370" s="7"/>
      <c r="R370" s="7"/>
      <c r="S370" s="7"/>
      <c r="T370" s="7"/>
    </row>
    <row r="371" spans="1:20" s="8" customFormat="1" ht="15.75" customHeight="1" hidden="1" outlineLevel="1">
      <c r="A371" s="30" t="s">
        <v>38</v>
      </c>
      <c r="B371" s="30"/>
      <c r="C371" s="30"/>
      <c r="D371" s="30"/>
      <c r="E371" s="21">
        <v>122501.38000000002</v>
      </c>
      <c r="F371" s="7"/>
      <c r="I371" s="7"/>
      <c r="N371" s="7"/>
      <c r="O371" s="7"/>
      <c r="P371" s="7"/>
      <c r="Q371" s="7"/>
      <c r="R371" s="7"/>
      <c r="S371" s="7"/>
      <c r="T371" s="7"/>
    </row>
    <row r="372" spans="1:20" s="8" customFormat="1" ht="15.75" customHeight="1" hidden="1" outlineLevel="1">
      <c r="A372" s="30" t="s">
        <v>39</v>
      </c>
      <c r="B372" s="30"/>
      <c r="C372" s="30"/>
      <c r="D372" s="30"/>
      <c r="E372" s="21">
        <v>26219.782000000003</v>
      </c>
      <c r="F372" s="7"/>
      <c r="I372" s="7"/>
      <c r="N372" s="7"/>
      <c r="O372" s="7"/>
      <c r="P372" s="7"/>
      <c r="Q372" s="7"/>
      <c r="R372" s="7"/>
      <c r="S372" s="7"/>
      <c r="T372" s="7"/>
    </row>
    <row r="373" spans="1:20" s="8" customFormat="1" ht="15.75" customHeight="1" hidden="1" outlineLevel="1">
      <c r="A373" s="30" t="s">
        <v>40</v>
      </c>
      <c r="B373" s="30"/>
      <c r="C373" s="30"/>
      <c r="D373" s="30"/>
      <c r="E373" s="22">
        <v>0</v>
      </c>
      <c r="F373" s="7"/>
      <c r="I373" s="7"/>
      <c r="N373" s="7"/>
      <c r="O373" s="7"/>
      <c r="P373" s="7"/>
      <c r="Q373" s="7"/>
      <c r="R373" s="7"/>
      <c r="S373" s="7"/>
      <c r="T373" s="7"/>
    </row>
    <row r="374" spans="1:20" s="8" customFormat="1" ht="15.75" customHeight="1" hidden="1" outlineLevel="1">
      <c r="A374" s="30" t="s">
        <v>41</v>
      </c>
      <c r="B374" s="30"/>
      <c r="C374" s="30"/>
      <c r="D374" s="30"/>
      <c r="E374" s="22">
        <v>0</v>
      </c>
      <c r="F374" s="7"/>
      <c r="I374" s="7"/>
      <c r="N374" s="7"/>
      <c r="O374" s="7"/>
      <c r="P374" s="7"/>
      <c r="Q374" s="7"/>
      <c r="R374" s="7"/>
      <c r="S374" s="7"/>
      <c r="T374" s="7"/>
    </row>
    <row r="375" spans="1:20" s="8" customFormat="1" ht="31.5" customHeight="1" hidden="1" outlineLevel="1">
      <c r="A375" s="31" t="s">
        <v>42</v>
      </c>
      <c r="B375" s="31"/>
      <c r="C375" s="31"/>
      <c r="D375" s="31"/>
      <c r="E375" s="31"/>
      <c r="F375" s="31"/>
      <c r="G375" s="31"/>
      <c r="H375" s="17">
        <v>153460</v>
      </c>
      <c r="I375" s="7"/>
      <c r="N375" s="7"/>
      <c r="O375" s="7"/>
      <c r="P375" s="7"/>
      <c r="Q375" s="7"/>
      <c r="R375" s="7"/>
      <c r="S375" s="7"/>
      <c r="T375" s="7"/>
    </row>
    <row r="376" spans="1:20" s="8" customFormat="1" ht="34.5" customHeight="1" hidden="1" outlineLevel="1">
      <c r="A376" s="31" t="s">
        <v>43</v>
      </c>
      <c r="B376" s="31"/>
      <c r="C376" s="31"/>
      <c r="D376" s="31"/>
      <c r="E376" s="31"/>
      <c r="F376" s="31"/>
      <c r="G376" s="31"/>
      <c r="H376" s="12">
        <v>0</v>
      </c>
      <c r="I376" s="7"/>
      <c r="N376" s="7"/>
      <c r="O376" s="7"/>
      <c r="P376" s="7"/>
      <c r="Q376" s="7"/>
      <c r="R376" s="7"/>
      <c r="S376" s="7"/>
      <c r="T376" s="7"/>
    </row>
    <row r="377" ht="15" hidden="1" outlineLevel="1"/>
    <row r="378" spans="1:9" s="8" customFormat="1" ht="15" hidden="1" outlineLevel="1">
      <c r="A378" s="36" t="s">
        <v>64</v>
      </c>
      <c r="B378" s="36"/>
      <c r="C378" s="36"/>
      <c r="D378" s="36"/>
      <c r="E378" s="36"/>
      <c r="F378" s="36"/>
      <c r="G378" s="36"/>
      <c r="H378" s="36"/>
      <c r="I378" s="7"/>
    </row>
    <row r="379" spans="1:9" s="8" customFormat="1" ht="40.5" customHeight="1" hidden="1" outlineLevel="1">
      <c r="A379" s="35" t="s">
        <v>11</v>
      </c>
      <c r="B379" s="35"/>
      <c r="C379" s="35"/>
      <c r="D379" s="35"/>
      <c r="E379" s="35"/>
      <c r="F379" s="35"/>
      <c r="G379" s="35"/>
      <c r="H379" s="12">
        <f>ROUND(H382+H383*H384,2)</f>
        <v>1909.15</v>
      </c>
      <c r="I379" s="7"/>
    </row>
    <row r="380" spans="1:9" s="8" customFormat="1" ht="15" hidden="1" outlineLevel="1">
      <c r="A380" s="7"/>
      <c r="B380" s="7"/>
      <c r="C380" s="13"/>
      <c r="D380" s="13"/>
      <c r="E380" s="13"/>
      <c r="F380" s="7"/>
      <c r="G380" s="4"/>
      <c r="H380" s="7"/>
      <c r="I380" s="7"/>
    </row>
    <row r="381" spans="1:9" s="8" customFormat="1" ht="33.75" customHeight="1" hidden="1" outlineLevel="1">
      <c r="A381" s="35" t="s">
        <v>12</v>
      </c>
      <c r="B381" s="35"/>
      <c r="C381" s="35"/>
      <c r="D381" s="35"/>
      <c r="E381" s="35"/>
      <c r="F381" s="35"/>
      <c r="G381" s="35"/>
      <c r="H381" s="35"/>
      <c r="I381" s="7"/>
    </row>
    <row r="382" spans="1:9" s="8" customFormat="1" ht="21.75" customHeight="1" hidden="1" outlineLevel="1">
      <c r="A382" s="34" t="s">
        <v>13</v>
      </c>
      <c r="B382" s="34"/>
      <c r="C382" s="34"/>
      <c r="D382" s="34"/>
      <c r="E382" s="34"/>
      <c r="F382" s="34"/>
      <c r="G382" s="34"/>
      <c r="H382" s="12">
        <v>977.07</v>
      </c>
      <c r="I382" s="7"/>
    </row>
    <row r="383" spans="1:9" s="8" customFormat="1" ht="25.5" customHeight="1" hidden="1" outlineLevel="1">
      <c r="A383" s="34" t="s">
        <v>14</v>
      </c>
      <c r="B383" s="34"/>
      <c r="C383" s="34"/>
      <c r="D383" s="34"/>
      <c r="E383" s="34"/>
      <c r="F383" s="34"/>
      <c r="G383" s="34"/>
      <c r="H383" s="12">
        <v>672278.11</v>
      </c>
      <c r="I383" s="7"/>
    </row>
    <row r="384" spans="1:12" s="8" customFormat="1" ht="35.25" customHeight="1" hidden="1" outlineLevel="1">
      <c r="A384" s="34" t="s">
        <v>15</v>
      </c>
      <c r="B384" s="34"/>
      <c r="C384" s="34"/>
      <c r="D384" s="34"/>
      <c r="E384" s="34"/>
      <c r="F384" s="34"/>
      <c r="G384" s="34"/>
      <c r="H384" s="15">
        <f>(H385+H386-(H387+H394))/(H404+H405-(H406+H413))</f>
        <v>0.001386449247139285</v>
      </c>
      <c r="I384" s="7"/>
      <c r="K384" s="20"/>
      <c r="L384" s="20"/>
    </row>
    <row r="385" spans="1:12" s="8" customFormat="1" ht="24.75" customHeight="1" hidden="1" outlineLevel="1">
      <c r="A385" s="34" t="s">
        <v>16</v>
      </c>
      <c r="B385" s="34"/>
      <c r="C385" s="34"/>
      <c r="D385" s="34"/>
      <c r="E385" s="34"/>
      <c r="F385" s="34"/>
      <c r="G385" s="34"/>
      <c r="H385" s="17">
        <v>718.623</v>
      </c>
      <c r="I385" s="7"/>
      <c r="K385" s="20"/>
      <c r="L385" s="20"/>
    </row>
    <row r="386" spans="1:9" s="8" customFormat="1" ht="35.25" customHeight="1" hidden="1" outlineLevel="1">
      <c r="A386" s="34" t="s">
        <v>17</v>
      </c>
      <c r="B386" s="34"/>
      <c r="C386" s="34"/>
      <c r="D386" s="34"/>
      <c r="E386" s="34"/>
      <c r="F386" s="34"/>
      <c r="G386" s="34"/>
      <c r="H386" s="17">
        <v>14.463000000000001</v>
      </c>
      <c r="I386" s="7"/>
    </row>
    <row r="387" spans="1:9" s="8" customFormat="1" ht="36.75" customHeight="1" hidden="1" outlineLevel="1">
      <c r="A387" s="34" t="s">
        <v>18</v>
      </c>
      <c r="B387" s="34"/>
      <c r="C387" s="34"/>
      <c r="D387" s="34"/>
      <c r="E387" s="34"/>
      <c r="F387" s="34"/>
      <c r="G387" s="34"/>
      <c r="H387" s="17">
        <f>E389+E390+E391+E392+E393</f>
        <v>268.031560725115</v>
      </c>
      <c r="I387" s="7"/>
    </row>
    <row r="388" spans="1:9" s="8" customFormat="1" ht="15" hidden="1" outlineLevel="1">
      <c r="A388" s="34" t="s">
        <v>20</v>
      </c>
      <c r="B388" s="34"/>
      <c r="C388" s="14"/>
      <c r="D388" s="14"/>
      <c r="E388" s="14"/>
      <c r="F388" s="14"/>
      <c r="G388" s="14"/>
      <c r="H388" s="19"/>
      <c r="I388" s="7"/>
    </row>
    <row r="389" spans="1:9" s="8" customFormat="1" ht="15.75" customHeight="1" hidden="1" outlineLevel="1">
      <c r="A389" s="30" t="s">
        <v>21</v>
      </c>
      <c r="B389" s="30"/>
      <c r="C389" s="30"/>
      <c r="D389" s="30"/>
      <c r="E389" s="17">
        <v>24.963362525115</v>
      </c>
      <c r="F389" s="7"/>
      <c r="I389" s="7"/>
    </row>
    <row r="390" spans="1:9" s="8" customFormat="1" ht="15.75" customHeight="1" hidden="1" outlineLevel="1">
      <c r="A390" s="30" t="s">
        <v>22</v>
      </c>
      <c r="B390" s="30"/>
      <c r="C390" s="30"/>
      <c r="D390" s="30"/>
      <c r="E390" s="21">
        <v>207.3415516</v>
      </c>
      <c r="F390" s="7"/>
      <c r="I390" s="7"/>
    </row>
    <row r="391" spans="1:9" s="8" customFormat="1" ht="15.75" customHeight="1" hidden="1" outlineLevel="1">
      <c r="A391" s="30" t="s">
        <v>23</v>
      </c>
      <c r="B391" s="30"/>
      <c r="C391" s="30"/>
      <c r="D391" s="30"/>
      <c r="E391" s="21">
        <v>35.7266466</v>
      </c>
      <c r="F391" s="7"/>
      <c r="I391" s="7"/>
    </row>
    <row r="392" spans="1:9" s="8" customFormat="1" ht="15.75" customHeight="1" hidden="1" outlineLevel="1">
      <c r="A392" s="30" t="s">
        <v>24</v>
      </c>
      <c r="B392" s="30"/>
      <c r="C392" s="30"/>
      <c r="D392" s="30"/>
      <c r="E392" s="22">
        <v>0</v>
      </c>
      <c r="F392" s="7"/>
      <c r="I392" s="7"/>
    </row>
    <row r="393" spans="1:9" s="8" customFormat="1" ht="15.75" customHeight="1" hidden="1" outlineLevel="1">
      <c r="A393" s="30" t="s">
        <v>25</v>
      </c>
      <c r="B393" s="30"/>
      <c r="C393" s="30"/>
      <c r="D393" s="30"/>
      <c r="E393" s="22">
        <v>0</v>
      </c>
      <c r="F393" s="7"/>
      <c r="I393" s="7"/>
    </row>
    <row r="394" spans="1:20" s="8" customFormat="1" ht="24" customHeight="1" hidden="1" outlineLevel="1">
      <c r="A394" s="31" t="s">
        <v>26</v>
      </c>
      <c r="B394" s="31"/>
      <c r="C394" s="31"/>
      <c r="D394" s="31"/>
      <c r="E394" s="31"/>
      <c r="F394" s="31"/>
      <c r="G394" s="31"/>
      <c r="H394" s="17">
        <v>245.39</v>
      </c>
      <c r="I394" s="7"/>
      <c r="N394" s="7"/>
      <c r="O394" s="7"/>
      <c r="P394" s="7"/>
      <c r="Q394" s="7"/>
      <c r="R394" s="7"/>
      <c r="S394" s="7"/>
      <c r="T394" s="7"/>
    </row>
    <row r="395" spans="1:20" s="8" customFormat="1" ht="33" customHeight="1" hidden="1" outlineLevel="1">
      <c r="A395" s="31" t="s">
        <v>27</v>
      </c>
      <c r="B395" s="31"/>
      <c r="C395" s="31"/>
      <c r="D395" s="31"/>
      <c r="E395" s="31"/>
      <c r="F395" s="31"/>
      <c r="G395" s="31"/>
      <c r="H395" s="21">
        <f>D397+D401</f>
        <v>10397.279000000002</v>
      </c>
      <c r="I395" s="7"/>
      <c r="N395" s="7"/>
      <c r="O395" s="7"/>
      <c r="P395" s="7"/>
      <c r="Q395" s="7"/>
      <c r="R395" s="7"/>
      <c r="S395" s="7"/>
      <c r="T395" s="7"/>
    </row>
    <row r="396" spans="1:20" s="8" customFormat="1" ht="15" hidden="1" outlineLevel="1">
      <c r="A396" s="31" t="s">
        <v>20</v>
      </c>
      <c r="B396" s="31"/>
      <c r="C396" s="14"/>
      <c r="D396" s="14"/>
      <c r="E396" s="14"/>
      <c r="F396" s="14"/>
      <c r="G396" s="14"/>
      <c r="H396" s="23"/>
      <c r="I396" s="7"/>
      <c r="N396" s="7"/>
      <c r="O396" s="7"/>
      <c r="P396" s="7"/>
      <c r="Q396" s="7"/>
      <c r="R396" s="7"/>
      <c r="S396" s="7"/>
      <c r="T396" s="7"/>
    </row>
    <row r="397" spans="1:20" s="8" customFormat="1" ht="15.75" customHeight="1" hidden="1" outlineLevel="1">
      <c r="A397" s="33" t="s">
        <v>28</v>
      </c>
      <c r="B397" s="33"/>
      <c r="C397" s="33"/>
      <c r="D397" s="17">
        <f>D398+D399+D400</f>
        <v>20.729999999999997</v>
      </c>
      <c r="E397" s="7"/>
      <c r="I397" s="7"/>
      <c r="N397" s="7"/>
      <c r="O397" s="7"/>
      <c r="P397" s="7"/>
      <c r="Q397" s="7"/>
      <c r="R397" s="7"/>
      <c r="S397" s="7"/>
      <c r="T397" s="7"/>
    </row>
    <row r="398" spans="1:20" s="8" customFormat="1" ht="15.75" customHeight="1" hidden="1" outlineLevel="1">
      <c r="A398" s="32" t="s">
        <v>29</v>
      </c>
      <c r="B398" s="32"/>
      <c r="C398" s="32"/>
      <c r="D398" s="17">
        <v>4.8229999999999995</v>
      </c>
      <c r="E398" s="7"/>
      <c r="I398" s="7"/>
      <c r="N398" s="7"/>
      <c r="O398" s="7"/>
      <c r="P398" s="7"/>
      <c r="Q398" s="7"/>
      <c r="R398" s="7"/>
      <c r="S398" s="7"/>
      <c r="T398" s="7"/>
    </row>
    <row r="399" spans="1:20" s="8" customFormat="1" ht="15.75" customHeight="1" hidden="1" outlineLevel="1">
      <c r="A399" s="32" t="s">
        <v>30</v>
      </c>
      <c r="B399" s="32"/>
      <c r="C399" s="32"/>
      <c r="D399" s="17">
        <v>8.831999999999999</v>
      </c>
      <c r="E399" s="7"/>
      <c r="I399" s="7"/>
      <c r="N399" s="7"/>
      <c r="O399" s="7"/>
      <c r="P399" s="7"/>
      <c r="Q399" s="7"/>
      <c r="R399" s="7"/>
      <c r="S399" s="7"/>
      <c r="T399" s="7"/>
    </row>
    <row r="400" spans="1:20" s="8" customFormat="1" ht="15.75" customHeight="1" hidden="1" outlineLevel="1">
      <c r="A400" s="32" t="s">
        <v>31</v>
      </c>
      <c r="B400" s="32"/>
      <c r="C400" s="32"/>
      <c r="D400" s="17">
        <v>7.075</v>
      </c>
      <c r="E400" s="7"/>
      <c r="I400" s="7"/>
      <c r="N400" s="7"/>
      <c r="O400" s="7"/>
      <c r="P400" s="7"/>
      <c r="Q400" s="7"/>
      <c r="R400" s="7"/>
      <c r="S400" s="7"/>
      <c r="T400" s="7"/>
    </row>
    <row r="401" spans="1:20" s="8" customFormat="1" ht="15.75" customHeight="1" hidden="1" outlineLevel="1">
      <c r="A401" s="33" t="s">
        <v>32</v>
      </c>
      <c r="B401" s="33"/>
      <c r="C401" s="33"/>
      <c r="D401" s="17">
        <f>D402+D403</f>
        <v>10376.549000000003</v>
      </c>
      <c r="E401" s="7"/>
      <c r="I401" s="7"/>
      <c r="N401" s="7"/>
      <c r="O401" s="7"/>
      <c r="P401" s="7"/>
      <c r="Q401" s="7"/>
      <c r="R401" s="7"/>
      <c r="S401" s="7"/>
      <c r="T401" s="7"/>
    </row>
    <row r="402" spans="1:20" s="8" customFormat="1" ht="15.75" customHeight="1" hidden="1" outlineLevel="1">
      <c r="A402" s="32" t="s">
        <v>29</v>
      </c>
      <c r="B402" s="32"/>
      <c r="C402" s="32"/>
      <c r="D402" s="17">
        <v>3452.382180000002</v>
      </c>
      <c r="E402" s="7"/>
      <c r="I402" s="7"/>
      <c r="N402" s="7"/>
      <c r="O402" s="7"/>
      <c r="P402" s="7"/>
      <c r="Q402" s="7"/>
      <c r="R402" s="7"/>
      <c r="S402" s="7"/>
      <c r="T402" s="7"/>
    </row>
    <row r="403" spans="1:20" s="8" customFormat="1" ht="15.75" customHeight="1" hidden="1" outlineLevel="1">
      <c r="A403" s="32" t="s">
        <v>31</v>
      </c>
      <c r="B403" s="32"/>
      <c r="C403" s="32"/>
      <c r="D403" s="17">
        <v>6924.16682</v>
      </c>
      <c r="E403" s="7"/>
      <c r="I403" s="7"/>
      <c r="N403" s="7"/>
      <c r="O403" s="7"/>
      <c r="P403" s="7"/>
      <c r="Q403" s="7"/>
      <c r="R403" s="7"/>
      <c r="S403" s="7"/>
      <c r="T403" s="7"/>
    </row>
    <row r="404" spans="1:20" s="8" customFormat="1" ht="35.25" customHeight="1" hidden="1" outlineLevel="1">
      <c r="A404" s="31" t="s">
        <v>33</v>
      </c>
      <c r="B404" s="31"/>
      <c r="C404" s="31"/>
      <c r="D404" s="31"/>
      <c r="E404" s="31"/>
      <c r="F404" s="31"/>
      <c r="G404" s="31"/>
      <c r="H404" s="17">
        <v>433182.397</v>
      </c>
      <c r="I404" s="7"/>
      <c r="N404" s="7"/>
      <c r="O404" s="7"/>
      <c r="P404" s="7"/>
      <c r="Q404" s="7"/>
      <c r="R404" s="7"/>
      <c r="S404" s="7"/>
      <c r="T404" s="7"/>
    </row>
    <row r="405" spans="1:20" s="8" customFormat="1" ht="34.5" customHeight="1" hidden="1" outlineLevel="1">
      <c r="A405" s="31" t="s">
        <v>55</v>
      </c>
      <c r="B405" s="31"/>
      <c r="C405" s="31"/>
      <c r="D405" s="31"/>
      <c r="E405" s="31"/>
      <c r="F405" s="31"/>
      <c r="G405" s="31"/>
      <c r="H405" s="17">
        <v>11672.419</v>
      </c>
      <c r="I405" s="7"/>
      <c r="N405" s="7"/>
      <c r="O405" s="7"/>
      <c r="P405" s="7"/>
      <c r="Q405" s="7"/>
      <c r="R405" s="7"/>
      <c r="S405" s="7"/>
      <c r="T405" s="7"/>
    </row>
    <row r="406" spans="1:20" s="8" customFormat="1" ht="34.5" customHeight="1" hidden="1" outlineLevel="1">
      <c r="A406" s="31" t="s">
        <v>36</v>
      </c>
      <c r="B406" s="31"/>
      <c r="C406" s="31"/>
      <c r="D406" s="31"/>
      <c r="E406" s="31"/>
      <c r="F406" s="31"/>
      <c r="G406" s="31"/>
      <c r="H406" s="17">
        <f>E408+E409+E410+E411+E412</f>
        <v>148388.119</v>
      </c>
      <c r="I406" s="7"/>
      <c r="N406" s="7"/>
      <c r="O406" s="7"/>
      <c r="P406" s="7"/>
      <c r="Q406" s="7"/>
      <c r="R406" s="7"/>
      <c r="S406" s="7"/>
      <c r="T406" s="7"/>
    </row>
    <row r="407" spans="1:20" s="8" customFormat="1" ht="15" hidden="1" outlineLevel="1">
      <c r="A407" s="31" t="s">
        <v>20</v>
      </c>
      <c r="B407" s="31"/>
      <c r="C407" s="14"/>
      <c r="D407" s="14"/>
      <c r="E407" s="14"/>
      <c r="F407" s="14"/>
      <c r="G407" s="14"/>
      <c r="H407" s="23"/>
      <c r="I407" s="7"/>
      <c r="N407" s="7"/>
      <c r="O407" s="7"/>
      <c r="P407" s="7"/>
      <c r="Q407" s="7"/>
      <c r="R407" s="7"/>
      <c r="S407" s="7"/>
      <c r="T407" s="7"/>
    </row>
    <row r="408" spans="1:20" s="8" customFormat="1" ht="15.75" customHeight="1" hidden="1" outlineLevel="1">
      <c r="A408" s="30" t="s">
        <v>37</v>
      </c>
      <c r="B408" s="30"/>
      <c r="C408" s="30"/>
      <c r="D408" s="30"/>
      <c r="E408" s="17">
        <v>10397.279000000002</v>
      </c>
      <c r="F408" s="7"/>
      <c r="I408" s="7"/>
      <c r="N408" s="7"/>
      <c r="O408" s="7"/>
      <c r="P408" s="7"/>
      <c r="Q408" s="7"/>
      <c r="R408" s="7"/>
      <c r="S408" s="7"/>
      <c r="T408" s="7"/>
    </row>
    <row r="409" spans="1:20" s="8" customFormat="1" ht="15.75" customHeight="1" hidden="1" outlineLevel="1">
      <c r="A409" s="30" t="s">
        <v>38</v>
      </c>
      <c r="B409" s="30"/>
      <c r="C409" s="30"/>
      <c r="D409" s="30"/>
      <c r="E409" s="21">
        <v>112885.90299999999</v>
      </c>
      <c r="F409" s="7"/>
      <c r="I409" s="7"/>
      <c r="N409" s="7"/>
      <c r="O409" s="7"/>
      <c r="P409" s="7"/>
      <c r="Q409" s="7"/>
      <c r="R409" s="7"/>
      <c r="S409" s="7"/>
      <c r="T409" s="7"/>
    </row>
    <row r="410" spans="1:9" s="8" customFormat="1" ht="15.75" customHeight="1" hidden="1" outlineLevel="1">
      <c r="A410" s="30" t="s">
        <v>39</v>
      </c>
      <c r="B410" s="30"/>
      <c r="C410" s="30"/>
      <c r="D410" s="30"/>
      <c r="E410" s="21">
        <v>25104.937</v>
      </c>
      <c r="F410" s="7"/>
      <c r="I410" s="7"/>
    </row>
    <row r="411" spans="1:9" s="8" customFormat="1" ht="15.75" customHeight="1" hidden="1" outlineLevel="1">
      <c r="A411" s="30" t="s">
        <v>40</v>
      </c>
      <c r="B411" s="30"/>
      <c r="C411" s="30"/>
      <c r="D411" s="30"/>
      <c r="E411" s="22">
        <v>0</v>
      </c>
      <c r="F411" s="7"/>
      <c r="I411" s="7"/>
    </row>
    <row r="412" spans="1:9" s="8" customFormat="1" ht="15.75" customHeight="1" hidden="1" outlineLevel="1">
      <c r="A412" s="30" t="s">
        <v>41</v>
      </c>
      <c r="B412" s="30"/>
      <c r="C412" s="30"/>
      <c r="D412" s="30"/>
      <c r="E412" s="22">
        <v>0</v>
      </c>
      <c r="F412" s="7"/>
      <c r="I412" s="7"/>
    </row>
    <row r="413" spans="1:9" s="8" customFormat="1" ht="31.5" customHeight="1" hidden="1" outlineLevel="1">
      <c r="A413" s="31" t="s">
        <v>42</v>
      </c>
      <c r="B413" s="31"/>
      <c r="C413" s="31"/>
      <c r="D413" s="31"/>
      <c r="E413" s="31"/>
      <c r="F413" s="31"/>
      <c r="G413" s="31"/>
      <c r="H413" s="17">
        <v>138030</v>
      </c>
      <c r="I413" s="7"/>
    </row>
    <row r="414" spans="1:9" s="8" customFormat="1" ht="34.5" customHeight="1" hidden="1" outlineLevel="1">
      <c r="A414" s="31" t="s">
        <v>43</v>
      </c>
      <c r="B414" s="31"/>
      <c r="C414" s="31"/>
      <c r="D414" s="31"/>
      <c r="E414" s="31"/>
      <c r="F414" s="31"/>
      <c r="G414" s="31"/>
      <c r="H414" s="12">
        <v>0</v>
      </c>
      <c r="I414" s="7"/>
    </row>
    <row r="415" ht="15" hidden="1" outlineLevel="1"/>
    <row r="416" spans="1:9" s="8" customFormat="1" ht="15" hidden="1" outlineLevel="1">
      <c r="A416" s="36" t="s">
        <v>65</v>
      </c>
      <c r="B416" s="36"/>
      <c r="C416" s="36"/>
      <c r="D416" s="36"/>
      <c r="E416" s="36"/>
      <c r="F416" s="36"/>
      <c r="G416" s="36"/>
      <c r="H416" s="36"/>
      <c r="I416" s="7"/>
    </row>
    <row r="417" spans="1:9" s="8" customFormat="1" ht="40.5" customHeight="1" hidden="1" outlineLevel="1">
      <c r="A417" s="35" t="s">
        <v>11</v>
      </c>
      <c r="B417" s="35"/>
      <c r="C417" s="35"/>
      <c r="D417" s="35"/>
      <c r="E417" s="35"/>
      <c r="F417" s="35"/>
      <c r="G417" s="35"/>
      <c r="H417" s="12">
        <f>ROUND(H420+H421*H422,2)</f>
        <v>1857.64</v>
      </c>
      <c r="I417" s="7"/>
    </row>
    <row r="418" spans="1:9" s="8" customFormat="1" ht="15" hidden="1" outlineLevel="1">
      <c r="A418" s="7"/>
      <c r="B418" s="7"/>
      <c r="C418" s="13"/>
      <c r="D418" s="13"/>
      <c r="E418" s="13"/>
      <c r="F418" s="7"/>
      <c r="G418" s="4"/>
      <c r="H418" s="7"/>
      <c r="I418" s="7"/>
    </row>
    <row r="419" spans="1:9" s="8" customFormat="1" ht="33.75" customHeight="1" hidden="1" outlineLevel="1">
      <c r="A419" s="35" t="s">
        <v>12</v>
      </c>
      <c r="B419" s="35"/>
      <c r="C419" s="35"/>
      <c r="D419" s="35"/>
      <c r="E419" s="35"/>
      <c r="F419" s="35"/>
      <c r="G419" s="35"/>
      <c r="H419" s="35"/>
      <c r="I419" s="7"/>
    </row>
    <row r="420" spans="1:9" s="8" customFormat="1" ht="21.75" customHeight="1" hidden="1" outlineLevel="1">
      <c r="A420" s="34" t="s">
        <v>13</v>
      </c>
      <c r="B420" s="34"/>
      <c r="C420" s="34"/>
      <c r="D420" s="34"/>
      <c r="E420" s="34"/>
      <c r="F420" s="34"/>
      <c r="G420" s="34"/>
      <c r="H420" s="12">
        <v>958.84</v>
      </c>
      <c r="I420" s="7"/>
    </row>
    <row r="421" spans="1:9" s="8" customFormat="1" ht="25.5" customHeight="1" hidden="1" outlineLevel="1">
      <c r="A421" s="34" t="s">
        <v>14</v>
      </c>
      <c r="B421" s="34"/>
      <c r="C421" s="34"/>
      <c r="D421" s="34"/>
      <c r="E421" s="34"/>
      <c r="F421" s="34"/>
      <c r="G421" s="34"/>
      <c r="H421" s="12">
        <v>619774.42</v>
      </c>
      <c r="I421" s="7"/>
    </row>
    <row r="422" spans="1:12" s="8" customFormat="1" ht="35.25" customHeight="1" hidden="1" outlineLevel="1">
      <c r="A422" s="34" t="s">
        <v>15</v>
      </c>
      <c r="B422" s="34"/>
      <c r="C422" s="34"/>
      <c r="D422" s="34"/>
      <c r="E422" s="34"/>
      <c r="F422" s="34"/>
      <c r="G422" s="34"/>
      <c r="H422" s="15">
        <f>(H423+H424-(H425+H432))/(H442+H443-(H444+H451))</f>
        <v>0.0014502079680517952</v>
      </c>
      <c r="I422" s="7"/>
      <c r="K422" s="20"/>
      <c r="L422" s="20"/>
    </row>
    <row r="423" spans="1:12" s="8" customFormat="1" ht="24.75" customHeight="1" hidden="1" outlineLevel="1">
      <c r="A423" s="34" t="s">
        <v>16</v>
      </c>
      <c r="B423" s="34"/>
      <c r="C423" s="34"/>
      <c r="D423" s="34"/>
      <c r="E423" s="34"/>
      <c r="F423" s="34"/>
      <c r="G423" s="34"/>
      <c r="H423" s="17">
        <v>708.712</v>
      </c>
      <c r="I423" s="7"/>
      <c r="K423" s="20"/>
      <c r="L423" s="20"/>
    </row>
    <row r="424" spans="1:9" s="8" customFormat="1" ht="35.25" customHeight="1" hidden="1" outlineLevel="1">
      <c r="A424" s="34" t="s">
        <v>17</v>
      </c>
      <c r="B424" s="34"/>
      <c r="C424" s="34"/>
      <c r="D424" s="34"/>
      <c r="E424" s="34"/>
      <c r="F424" s="34"/>
      <c r="G424" s="34"/>
      <c r="H424" s="17">
        <v>11.136999999999999</v>
      </c>
      <c r="I424" s="7"/>
    </row>
    <row r="425" spans="1:9" s="8" customFormat="1" ht="36.75" customHeight="1" hidden="1" outlineLevel="1">
      <c r="A425" s="34" t="s">
        <v>18</v>
      </c>
      <c r="B425" s="34"/>
      <c r="C425" s="34"/>
      <c r="D425" s="34"/>
      <c r="E425" s="34"/>
      <c r="F425" s="34"/>
      <c r="G425" s="34"/>
      <c r="H425" s="17">
        <f>E427+E428+E429+E430+E431</f>
        <v>276.33626674777406</v>
      </c>
      <c r="I425" s="7"/>
    </row>
    <row r="426" spans="1:20" s="8" customFormat="1" ht="15" hidden="1" outlineLevel="1">
      <c r="A426" s="34" t="s">
        <v>20</v>
      </c>
      <c r="B426" s="34"/>
      <c r="C426" s="14"/>
      <c r="D426" s="14"/>
      <c r="E426" s="14"/>
      <c r="F426" s="14"/>
      <c r="G426" s="14"/>
      <c r="H426" s="19"/>
      <c r="I426" s="7"/>
      <c r="N426" s="7"/>
      <c r="O426" s="7"/>
      <c r="P426" s="7"/>
      <c r="Q426" s="7"/>
      <c r="R426" s="7"/>
      <c r="S426" s="7"/>
      <c r="T426" s="7"/>
    </row>
    <row r="427" spans="1:20" s="8" customFormat="1" ht="15.75" customHeight="1" hidden="1" outlineLevel="1">
      <c r="A427" s="30" t="s">
        <v>21</v>
      </c>
      <c r="B427" s="30"/>
      <c r="C427" s="30"/>
      <c r="D427" s="30"/>
      <c r="E427" s="17">
        <v>23.674228447774</v>
      </c>
      <c r="F427" s="7"/>
      <c r="I427" s="7"/>
      <c r="N427" s="7"/>
      <c r="O427" s="7"/>
      <c r="P427" s="7"/>
      <c r="Q427" s="7"/>
      <c r="R427" s="7"/>
      <c r="S427" s="7"/>
      <c r="T427" s="7"/>
    </row>
    <row r="428" spans="1:20" s="8" customFormat="1" ht="15.75" customHeight="1" hidden="1" outlineLevel="1">
      <c r="A428" s="30" t="s">
        <v>22</v>
      </c>
      <c r="B428" s="30"/>
      <c r="C428" s="30"/>
      <c r="D428" s="30"/>
      <c r="E428" s="21">
        <v>217.63924450000002</v>
      </c>
      <c r="F428" s="7"/>
      <c r="I428" s="7"/>
      <c r="N428" s="7"/>
      <c r="O428" s="7"/>
      <c r="P428" s="7"/>
      <c r="Q428" s="7"/>
      <c r="R428" s="7"/>
      <c r="S428" s="7"/>
      <c r="T428" s="7"/>
    </row>
    <row r="429" spans="1:20" s="8" customFormat="1" ht="15.75" customHeight="1" hidden="1" outlineLevel="1">
      <c r="A429" s="30" t="s">
        <v>23</v>
      </c>
      <c r="B429" s="30"/>
      <c r="C429" s="30"/>
      <c r="D429" s="30"/>
      <c r="E429" s="21">
        <v>35.02279380000002</v>
      </c>
      <c r="F429" s="7"/>
      <c r="I429" s="7"/>
      <c r="N429" s="7"/>
      <c r="O429" s="7"/>
      <c r="P429" s="7"/>
      <c r="Q429" s="7"/>
      <c r="R429" s="7"/>
      <c r="S429" s="7"/>
      <c r="T429" s="7"/>
    </row>
    <row r="430" spans="1:20" s="8" customFormat="1" ht="15.75" customHeight="1" hidden="1" outlineLevel="1">
      <c r="A430" s="30" t="s">
        <v>24</v>
      </c>
      <c r="B430" s="30"/>
      <c r="C430" s="30"/>
      <c r="D430" s="30"/>
      <c r="E430" s="22">
        <v>0</v>
      </c>
      <c r="F430" s="7"/>
      <c r="I430" s="7"/>
      <c r="N430" s="7"/>
      <c r="O430" s="7"/>
      <c r="P430" s="7"/>
      <c r="Q430" s="7"/>
      <c r="R430" s="7"/>
      <c r="S430" s="7"/>
      <c r="T430" s="7"/>
    </row>
    <row r="431" spans="1:20" s="8" customFormat="1" ht="15.75" customHeight="1" hidden="1" outlineLevel="1">
      <c r="A431" s="30" t="s">
        <v>25</v>
      </c>
      <c r="B431" s="30"/>
      <c r="C431" s="30"/>
      <c r="D431" s="30"/>
      <c r="E431" s="22">
        <v>0</v>
      </c>
      <c r="F431" s="7"/>
      <c r="I431" s="7"/>
      <c r="N431" s="7"/>
      <c r="O431" s="7"/>
      <c r="P431" s="7"/>
      <c r="Q431" s="7"/>
      <c r="R431" s="7"/>
      <c r="S431" s="7"/>
      <c r="T431" s="7"/>
    </row>
    <row r="432" spans="1:20" s="8" customFormat="1" ht="24" customHeight="1" hidden="1" outlineLevel="1">
      <c r="A432" s="31" t="s">
        <v>26</v>
      </c>
      <c r="B432" s="31"/>
      <c r="C432" s="31"/>
      <c r="D432" s="31"/>
      <c r="E432" s="31"/>
      <c r="F432" s="31"/>
      <c r="G432" s="31"/>
      <c r="H432" s="17">
        <v>237.63</v>
      </c>
      <c r="I432" s="7"/>
      <c r="N432" s="7"/>
      <c r="O432" s="7"/>
      <c r="P432" s="7"/>
      <c r="Q432" s="7"/>
      <c r="R432" s="7"/>
      <c r="S432" s="7"/>
      <c r="T432" s="7"/>
    </row>
    <row r="433" spans="1:20" s="8" customFormat="1" ht="33" customHeight="1" hidden="1" outlineLevel="1">
      <c r="A433" s="31" t="s">
        <v>27</v>
      </c>
      <c r="B433" s="31"/>
      <c r="C433" s="31"/>
      <c r="D433" s="31"/>
      <c r="E433" s="31"/>
      <c r="F433" s="31"/>
      <c r="G433" s="31"/>
      <c r="H433" s="21">
        <f>D435+D439</f>
        <v>9842.686999999998</v>
      </c>
      <c r="I433" s="7"/>
      <c r="N433" s="7"/>
      <c r="O433" s="7"/>
      <c r="P433" s="7"/>
      <c r="Q433" s="7"/>
      <c r="R433" s="7"/>
      <c r="S433" s="7"/>
      <c r="T433" s="7"/>
    </row>
    <row r="434" spans="1:20" s="8" customFormat="1" ht="15" hidden="1" outlineLevel="1">
      <c r="A434" s="31" t="s">
        <v>20</v>
      </c>
      <c r="B434" s="31"/>
      <c r="C434" s="14"/>
      <c r="D434" s="14"/>
      <c r="E434" s="14"/>
      <c r="F434" s="14"/>
      <c r="G434" s="14"/>
      <c r="H434" s="23"/>
      <c r="I434" s="7"/>
      <c r="N434" s="7"/>
      <c r="O434" s="7"/>
      <c r="P434" s="7"/>
      <c r="Q434" s="7"/>
      <c r="R434" s="7"/>
      <c r="S434" s="7"/>
      <c r="T434" s="7"/>
    </row>
    <row r="435" spans="1:20" s="8" customFormat="1" ht="15.75" customHeight="1" hidden="1" outlineLevel="1">
      <c r="A435" s="33" t="s">
        <v>28</v>
      </c>
      <c r="B435" s="33"/>
      <c r="C435" s="33"/>
      <c r="D435" s="17">
        <f>D436+D437+D438</f>
        <v>9.658000000000001</v>
      </c>
      <c r="E435" s="7"/>
      <c r="I435" s="7"/>
      <c r="N435" s="7"/>
      <c r="O435" s="7"/>
      <c r="P435" s="7"/>
      <c r="Q435" s="7"/>
      <c r="R435" s="7"/>
      <c r="S435" s="7"/>
      <c r="T435" s="7"/>
    </row>
    <row r="436" spans="1:20" s="8" customFormat="1" ht="15.75" customHeight="1" hidden="1" outlineLevel="1">
      <c r="A436" s="32" t="s">
        <v>29</v>
      </c>
      <c r="B436" s="32"/>
      <c r="C436" s="32"/>
      <c r="D436" s="17">
        <v>1.5190000000000001</v>
      </c>
      <c r="E436" s="7"/>
      <c r="I436" s="7"/>
      <c r="N436" s="7"/>
      <c r="O436" s="7"/>
      <c r="P436" s="7"/>
      <c r="Q436" s="7"/>
      <c r="R436" s="7"/>
      <c r="S436" s="7"/>
      <c r="T436" s="7"/>
    </row>
    <row r="437" spans="1:20" s="8" customFormat="1" ht="15.75" customHeight="1" hidden="1" outlineLevel="1">
      <c r="A437" s="32" t="s">
        <v>30</v>
      </c>
      <c r="B437" s="32"/>
      <c r="C437" s="32"/>
      <c r="D437" s="17">
        <v>5.051</v>
      </c>
      <c r="E437" s="7"/>
      <c r="I437" s="7"/>
      <c r="N437" s="7"/>
      <c r="O437" s="7"/>
      <c r="P437" s="7"/>
      <c r="Q437" s="7"/>
      <c r="R437" s="7"/>
      <c r="S437" s="7"/>
      <c r="T437" s="7"/>
    </row>
    <row r="438" spans="1:20" s="8" customFormat="1" ht="15.75" customHeight="1" hidden="1" outlineLevel="1">
      <c r="A438" s="32" t="s">
        <v>31</v>
      </c>
      <c r="B438" s="32"/>
      <c r="C438" s="32"/>
      <c r="D438" s="17">
        <v>3.088</v>
      </c>
      <c r="E438" s="7"/>
      <c r="I438" s="7"/>
      <c r="N438" s="7"/>
      <c r="O438" s="7"/>
      <c r="P438" s="7"/>
      <c r="Q438" s="7"/>
      <c r="R438" s="7"/>
      <c r="S438" s="7"/>
      <c r="T438" s="7"/>
    </row>
    <row r="439" spans="1:20" s="8" customFormat="1" ht="15.75" customHeight="1" hidden="1" outlineLevel="1">
      <c r="A439" s="33" t="s">
        <v>32</v>
      </c>
      <c r="B439" s="33"/>
      <c r="C439" s="33"/>
      <c r="D439" s="17">
        <f>D440+D441</f>
        <v>9833.028999999999</v>
      </c>
      <c r="E439" s="7"/>
      <c r="I439" s="7"/>
      <c r="N439" s="7"/>
      <c r="O439" s="7"/>
      <c r="P439" s="7"/>
      <c r="Q439" s="7"/>
      <c r="R439" s="7"/>
      <c r="S439" s="7"/>
      <c r="T439" s="7"/>
    </row>
    <row r="440" spans="1:20" s="8" customFormat="1" ht="15.75" customHeight="1" hidden="1" outlineLevel="1">
      <c r="A440" s="32" t="s">
        <v>29</v>
      </c>
      <c r="B440" s="32"/>
      <c r="C440" s="32"/>
      <c r="D440" s="17">
        <v>3008.2939999999994</v>
      </c>
      <c r="E440" s="7"/>
      <c r="I440" s="7"/>
      <c r="N440" s="7"/>
      <c r="O440" s="7"/>
      <c r="P440" s="7"/>
      <c r="Q440" s="7"/>
      <c r="R440" s="7"/>
      <c r="S440" s="7"/>
      <c r="T440" s="7"/>
    </row>
    <row r="441" spans="1:20" s="8" customFormat="1" ht="15.75" customHeight="1" hidden="1" outlineLevel="1">
      <c r="A441" s="32" t="s">
        <v>31</v>
      </c>
      <c r="B441" s="32"/>
      <c r="C441" s="32"/>
      <c r="D441" s="17">
        <v>6824.735</v>
      </c>
      <c r="E441" s="7"/>
      <c r="I441" s="7"/>
      <c r="N441" s="7"/>
      <c r="O441" s="7"/>
      <c r="P441" s="7"/>
      <c r="Q441" s="7"/>
      <c r="R441" s="7"/>
      <c r="S441" s="7"/>
      <c r="T441" s="7"/>
    </row>
    <row r="442" spans="1:9" s="8" customFormat="1" ht="35.25" customHeight="1" hidden="1" outlineLevel="1">
      <c r="A442" s="31" t="s">
        <v>33</v>
      </c>
      <c r="B442" s="31"/>
      <c r="C442" s="31"/>
      <c r="D442" s="31"/>
      <c r="E442" s="31"/>
      <c r="F442" s="31"/>
      <c r="G442" s="31"/>
      <c r="H442" s="17">
        <v>408835.397</v>
      </c>
      <c r="I442" s="7"/>
    </row>
    <row r="443" spans="1:9" s="8" customFormat="1" ht="34.5" customHeight="1" hidden="1" outlineLevel="1">
      <c r="A443" s="31" t="s">
        <v>55</v>
      </c>
      <c r="B443" s="31"/>
      <c r="C443" s="31"/>
      <c r="D443" s="31"/>
      <c r="E443" s="31"/>
      <c r="F443" s="31"/>
      <c r="G443" s="31"/>
      <c r="H443" s="17">
        <v>8434.338</v>
      </c>
      <c r="I443" s="7"/>
    </row>
    <row r="444" spans="1:9" s="8" customFormat="1" ht="34.5" customHeight="1" hidden="1" outlineLevel="1">
      <c r="A444" s="31" t="s">
        <v>36</v>
      </c>
      <c r="B444" s="31"/>
      <c r="C444" s="31"/>
      <c r="D444" s="31"/>
      <c r="E444" s="31"/>
      <c r="F444" s="31"/>
      <c r="G444" s="31"/>
      <c r="H444" s="17">
        <f>E446+E447+E448+E449+E450</f>
        <v>141632.005</v>
      </c>
      <c r="I444" s="7"/>
    </row>
    <row r="445" spans="1:9" s="8" customFormat="1" ht="15" hidden="1" outlineLevel="1">
      <c r="A445" s="31" t="s">
        <v>20</v>
      </c>
      <c r="B445" s="31"/>
      <c r="C445" s="14"/>
      <c r="D445" s="14"/>
      <c r="E445" s="14"/>
      <c r="F445" s="14"/>
      <c r="G445" s="14"/>
      <c r="H445" s="23"/>
      <c r="I445" s="7"/>
    </row>
    <row r="446" spans="1:9" s="8" customFormat="1" ht="15.75" customHeight="1" hidden="1" outlineLevel="1">
      <c r="A446" s="30" t="s">
        <v>37</v>
      </c>
      <c r="B446" s="30"/>
      <c r="C446" s="30"/>
      <c r="D446" s="30"/>
      <c r="E446" s="17">
        <v>9842.686999999998</v>
      </c>
      <c r="F446" s="7"/>
      <c r="I446" s="7"/>
    </row>
    <row r="447" spans="1:9" s="8" customFormat="1" ht="15.75" customHeight="1" hidden="1" outlineLevel="1">
      <c r="A447" s="30" t="s">
        <v>38</v>
      </c>
      <c r="B447" s="30"/>
      <c r="C447" s="30"/>
      <c r="D447" s="30"/>
      <c r="E447" s="21">
        <v>109167.85600000001</v>
      </c>
      <c r="F447" s="7"/>
      <c r="I447" s="7"/>
    </row>
    <row r="448" spans="1:9" s="8" customFormat="1" ht="15.75" customHeight="1" hidden="1" outlineLevel="1">
      <c r="A448" s="30" t="s">
        <v>39</v>
      </c>
      <c r="B448" s="30"/>
      <c r="C448" s="30"/>
      <c r="D448" s="30"/>
      <c r="E448" s="21">
        <v>22621.462</v>
      </c>
      <c r="F448" s="7"/>
      <c r="I448" s="7"/>
    </row>
    <row r="449" spans="1:9" s="8" customFormat="1" ht="15.75" customHeight="1" hidden="1" outlineLevel="1">
      <c r="A449" s="30" t="s">
        <v>40</v>
      </c>
      <c r="B449" s="30"/>
      <c r="C449" s="30"/>
      <c r="D449" s="30"/>
      <c r="E449" s="22">
        <v>0</v>
      </c>
      <c r="F449" s="7"/>
      <c r="I449" s="7"/>
    </row>
    <row r="450" spans="1:9" s="8" customFormat="1" ht="15.75" customHeight="1" hidden="1" outlineLevel="1">
      <c r="A450" s="30" t="s">
        <v>41</v>
      </c>
      <c r="B450" s="30"/>
      <c r="C450" s="30"/>
      <c r="D450" s="30"/>
      <c r="E450" s="22">
        <v>0</v>
      </c>
      <c r="F450" s="7"/>
      <c r="I450" s="7"/>
    </row>
    <row r="451" spans="1:9" s="8" customFormat="1" ht="31.5" customHeight="1" hidden="1" outlineLevel="1">
      <c r="A451" s="31" t="s">
        <v>42</v>
      </c>
      <c r="B451" s="31"/>
      <c r="C451" s="31"/>
      <c r="D451" s="31"/>
      <c r="E451" s="31"/>
      <c r="F451" s="31"/>
      <c r="G451" s="31"/>
      <c r="H451" s="17">
        <v>133670</v>
      </c>
      <c r="I451" s="7"/>
    </row>
    <row r="452" spans="1:9" s="8" customFormat="1" ht="34.5" customHeight="1" hidden="1" outlineLevel="1">
      <c r="A452" s="31" t="s">
        <v>43</v>
      </c>
      <c r="B452" s="31"/>
      <c r="C452" s="31"/>
      <c r="D452" s="31"/>
      <c r="E452" s="31"/>
      <c r="F452" s="31"/>
      <c r="G452" s="31"/>
      <c r="H452" s="12">
        <v>0</v>
      </c>
      <c r="I452" s="7"/>
    </row>
    <row r="453" ht="15" hidden="1" outlineLevel="1"/>
    <row r="454" spans="1:9" s="8" customFormat="1" ht="15" hidden="1" outlineLevel="1">
      <c r="A454" s="36" t="s">
        <v>66</v>
      </c>
      <c r="B454" s="36"/>
      <c r="C454" s="36"/>
      <c r="D454" s="36"/>
      <c r="E454" s="36"/>
      <c r="F454" s="36"/>
      <c r="G454" s="36"/>
      <c r="H454" s="36"/>
      <c r="I454" s="7"/>
    </row>
    <row r="455" spans="1:9" s="8" customFormat="1" ht="40.5" customHeight="1" hidden="1" outlineLevel="1">
      <c r="A455" s="35" t="s">
        <v>11</v>
      </c>
      <c r="B455" s="35"/>
      <c r="C455" s="35"/>
      <c r="D455" s="35"/>
      <c r="E455" s="35"/>
      <c r="F455" s="35"/>
      <c r="G455" s="35"/>
      <c r="H455" s="12">
        <f>ROUND(H458+H459*H460,2)</f>
        <v>1853.45</v>
      </c>
      <c r="I455" s="7"/>
    </row>
    <row r="456" spans="1:9" s="8" customFormat="1" ht="15" hidden="1" outlineLevel="1">
      <c r="A456" s="7"/>
      <c r="B456" s="7"/>
      <c r="C456" s="13"/>
      <c r="D456" s="13"/>
      <c r="E456" s="13"/>
      <c r="F456" s="7"/>
      <c r="G456" s="4"/>
      <c r="H456" s="7"/>
      <c r="I456" s="7"/>
    </row>
    <row r="457" spans="1:9" s="8" customFormat="1" ht="33.75" customHeight="1" hidden="1" outlineLevel="1">
      <c r="A457" s="35" t="s">
        <v>12</v>
      </c>
      <c r="B457" s="35"/>
      <c r="C457" s="35"/>
      <c r="D457" s="35"/>
      <c r="E457" s="35"/>
      <c r="F457" s="35"/>
      <c r="G457" s="35"/>
      <c r="H457" s="35"/>
      <c r="I457" s="7"/>
    </row>
    <row r="458" spans="1:9" s="8" customFormat="1" ht="21.75" customHeight="1" hidden="1" outlineLevel="1">
      <c r="A458" s="34" t="s">
        <v>13</v>
      </c>
      <c r="B458" s="34"/>
      <c r="C458" s="34"/>
      <c r="D458" s="34"/>
      <c r="E458" s="34"/>
      <c r="F458" s="34"/>
      <c r="G458" s="34"/>
      <c r="H458" s="12">
        <v>959.5</v>
      </c>
      <c r="I458" s="7"/>
    </row>
    <row r="459" spans="1:9" s="8" customFormat="1" ht="25.5" customHeight="1" hidden="1" outlineLevel="1">
      <c r="A459" s="34" t="s">
        <v>14</v>
      </c>
      <c r="B459" s="34"/>
      <c r="C459" s="34"/>
      <c r="D459" s="34"/>
      <c r="E459" s="34"/>
      <c r="F459" s="34"/>
      <c r="G459" s="34"/>
      <c r="H459" s="12">
        <v>618378.82</v>
      </c>
      <c r="I459" s="7"/>
    </row>
    <row r="460" spans="1:12" s="8" customFormat="1" ht="35.25" customHeight="1" hidden="1" outlineLevel="1">
      <c r="A460" s="34" t="s">
        <v>15</v>
      </c>
      <c r="B460" s="34"/>
      <c r="C460" s="34"/>
      <c r="D460" s="34"/>
      <c r="E460" s="34"/>
      <c r="F460" s="34"/>
      <c r="G460" s="34"/>
      <c r="H460" s="15">
        <f>(H461+H462-(H463+H470))/(H480+H481-(H482+H489))</f>
        <v>0.0014456388129417844</v>
      </c>
      <c r="I460" s="7"/>
      <c r="K460" s="20"/>
      <c r="L460" s="20"/>
    </row>
    <row r="461" spans="1:12" s="8" customFormat="1" ht="24.75" customHeight="1" hidden="1" outlineLevel="1">
      <c r="A461" s="34" t="s">
        <v>16</v>
      </c>
      <c r="B461" s="34"/>
      <c r="C461" s="34"/>
      <c r="D461" s="34"/>
      <c r="E461" s="34"/>
      <c r="F461" s="34"/>
      <c r="G461" s="34"/>
      <c r="H461" s="17">
        <v>696.114</v>
      </c>
      <c r="I461" s="7"/>
      <c r="K461" s="20"/>
      <c r="L461" s="20"/>
    </row>
    <row r="462" spans="1:9" s="8" customFormat="1" ht="35.25" customHeight="1" hidden="1" outlineLevel="1">
      <c r="A462" s="34" t="s">
        <v>17</v>
      </c>
      <c r="B462" s="34"/>
      <c r="C462" s="34"/>
      <c r="D462" s="34"/>
      <c r="E462" s="34"/>
      <c r="F462" s="34"/>
      <c r="G462" s="34"/>
      <c r="H462" s="17">
        <v>8.488</v>
      </c>
      <c r="I462" s="7"/>
    </row>
    <row r="463" spans="1:9" s="8" customFormat="1" ht="36.75" customHeight="1" hidden="1" outlineLevel="1">
      <c r="A463" s="34" t="s">
        <v>18</v>
      </c>
      <c r="B463" s="34"/>
      <c r="C463" s="34"/>
      <c r="D463" s="34"/>
      <c r="E463" s="34"/>
      <c r="F463" s="34"/>
      <c r="G463" s="34"/>
      <c r="H463" s="17">
        <f>E465+E466+E467+E468+E469</f>
        <v>290.1132796877424</v>
      </c>
      <c r="I463" s="7"/>
    </row>
    <row r="464" spans="1:9" s="8" customFormat="1" ht="15" hidden="1" outlineLevel="1">
      <c r="A464" s="34" t="s">
        <v>20</v>
      </c>
      <c r="B464" s="34"/>
      <c r="C464" s="14"/>
      <c r="D464" s="14"/>
      <c r="E464" s="14"/>
      <c r="F464" s="14"/>
      <c r="G464" s="14"/>
      <c r="H464" s="19"/>
      <c r="I464" s="7"/>
    </row>
    <row r="465" spans="1:9" s="8" customFormat="1" ht="15.75" customHeight="1" hidden="1" outlineLevel="1">
      <c r="A465" s="30" t="s">
        <v>21</v>
      </c>
      <c r="B465" s="30"/>
      <c r="C465" s="30"/>
      <c r="D465" s="30"/>
      <c r="E465" s="17">
        <v>22.45021588774242</v>
      </c>
      <c r="F465" s="7"/>
      <c r="I465" s="7"/>
    </row>
    <row r="466" spans="1:9" s="8" customFormat="1" ht="15.75" customHeight="1" hidden="1" outlineLevel="1">
      <c r="A466" s="30" t="s">
        <v>22</v>
      </c>
      <c r="B466" s="30"/>
      <c r="C466" s="30"/>
      <c r="D466" s="30"/>
      <c r="E466" s="21">
        <v>228.61844019999998</v>
      </c>
      <c r="F466" s="7"/>
      <c r="I466" s="7"/>
    </row>
    <row r="467" spans="1:9" s="8" customFormat="1" ht="15.75" customHeight="1" hidden="1" outlineLevel="1">
      <c r="A467" s="30" t="s">
        <v>23</v>
      </c>
      <c r="B467" s="30"/>
      <c r="C467" s="30"/>
      <c r="D467" s="30"/>
      <c r="E467" s="21">
        <v>39.0446236</v>
      </c>
      <c r="F467" s="7"/>
      <c r="I467" s="7"/>
    </row>
    <row r="468" spans="1:9" s="8" customFormat="1" ht="15.75" customHeight="1" hidden="1" outlineLevel="1">
      <c r="A468" s="30" t="s">
        <v>24</v>
      </c>
      <c r="B468" s="30"/>
      <c r="C468" s="30"/>
      <c r="D468" s="30"/>
      <c r="E468" s="22">
        <v>0</v>
      </c>
      <c r="F468" s="7"/>
      <c r="I468" s="7"/>
    </row>
    <row r="469" spans="1:9" s="8" customFormat="1" ht="15.75" customHeight="1" hidden="1" outlineLevel="1">
      <c r="A469" s="30" t="s">
        <v>25</v>
      </c>
      <c r="B469" s="30"/>
      <c r="C469" s="30"/>
      <c r="D469" s="30"/>
      <c r="E469" s="22">
        <v>0</v>
      </c>
      <c r="F469" s="7"/>
      <c r="I469" s="7"/>
    </row>
    <row r="470" spans="1:9" s="8" customFormat="1" ht="24" customHeight="1" hidden="1" outlineLevel="1">
      <c r="A470" s="31" t="s">
        <v>26</v>
      </c>
      <c r="B470" s="31"/>
      <c r="C470" s="31"/>
      <c r="D470" s="31"/>
      <c r="E470" s="31"/>
      <c r="F470" s="31"/>
      <c r="G470" s="31"/>
      <c r="H470" s="17">
        <v>220.54</v>
      </c>
      <c r="I470" s="7"/>
    </row>
    <row r="471" spans="1:9" s="8" customFormat="1" ht="33" customHeight="1" hidden="1" outlineLevel="1">
      <c r="A471" s="31" t="s">
        <v>27</v>
      </c>
      <c r="B471" s="31"/>
      <c r="C471" s="31"/>
      <c r="D471" s="31"/>
      <c r="E471" s="31"/>
      <c r="F471" s="31"/>
      <c r="G471" s="31"/>
      <c r="H471" s="21">
        <f>D473+D477</f>
        <v>9483.351999999995</v>
      </c>
      <c r="I471" s="7"/>
    </row>
    <row r="472" spans="1:9" s="8" customFormat="1" ht="15" hidden="1" outlineLevel="1">
      <c r="A472" s="31" t="s">
        <v>20</v>
      </c>
      <c r="B472" s="31"/>
      <c r="C472" s="14"/>
      <c r="D472" s="14"/>
      <c r="E472" s="14"/>
      <c r="F472" s="14"/>
      <c r="G472" s="14"/>
      <c r="H472" s="23"/>
      <c r="I472" s="7"/>
    </row>
    <row r="473" spans="1:9" s="8" customFormat="1" ht="15.75" customHeight="1" hidden="1" outlineLevel="1">
      <c r="A473" s="33" t="s">
        <v>28</v>
      </c>
      <c r="B473" s="33"/>
      <c r="C473" s="33"/>
      <c r="D473" s="17">
        <f>D474+D475+D476</f>
        <v>2.456</v>
      </c>
      <c r="E473" s="7"/>
      <c r="I473" s="7"/>
    </row>
    <row r="474" spans="1:20" s="8" customFormat="1" ht="15.75" customHeight="1" hidden="1" outlineLevel="1">
      <c r="A474" s="32" t="s">
        <v>29</v>
      </c>
      <c r="B474" s="32"/>
      <c r="C474" s="32"/>
      <c r="D474" s="17">
        <v>0</v>
      </c>
      <c r="E474" s="7"/>
      <c r="I474" s="7"/>
      <c r="N474" s="7"/>
      <c r="O474" s="7"/>
      <c r="P474" s="7"/>
      <c r="Q474" s="7"/>
      <c r="R474" s="7"/>
      <c r="S474" s="7"/>
      <c r="T474" s="7"/>
    </row>
    <row r="475" spans="1:20" s="8" customFormat="1" ht="15.75" customHeight="1" hidden="1" outlineLevel="1">
      <c r="A475" s="32" t="s">
        <v>30</v>
      </c>
      <c r="B475" s="32"/>
      <c r="C475" s="32"/>
      <c r="D475" s="17">
        <v>1.555</v>
      </c>
      <c r="E475" s="7"/>
      <c r="I475" s="7"/>
      <c r="N475" s="7"/>
      <c r="O475" s="7"/>
      <c r="P475" s="7"/>
      <c r="Q475" s="7"/>
      <c r="R475" s="7"/>
      <c r="S475" s="7"/>
      <c r="T475" s="7"/>
    </row>
    <row r="476" spans="1:20" s="8" customFormat="1" ht="15.75" customHeight="1" hidden="1" outlineLevel="1">
      <c r="A476" s="32" t="s">
        <v>31</v>
      </c>
      <c r="B476" s="32"/>
      <c r="C476" s="32"/>
      <c r="D476" s="17">
        <v>0.901</v>
      </c>
      <c r="E476" s="7"/>
      <c r="I476" s="7"/>
      <c r="N476" s="7"/>
      <c r="O476" s="7"/>
      <c r="P476" s="7"/>
      <c r="Q476" s="7"/>
      <c r="R476" s="7"/>
      <c r="S476" s="7"/>
      <c r="T476" s="7"/>
    </row>
    <row r="477" spans="1:20" s="8" customFormat="1" ht="15.75" customHeight="1" hidden="1" outlineLevel="1">
      <c r="A477" s="33" t="s">
        <v>32</v>
      </c>
      <c r="B477" s="33"/>
      <c r="C477" s="33"/>
      <c r="D477" s="17">
        <f>D478+D479</f>
        <v>9480.895999999995</v>
      </c>
      <c r="E477" s="7"/>
      <c r="I477" s="7"/>
      <c r="N477" s="7"/>
      <c r="O477" s="7"/>
      <c r="P477" s="7"/>
      <c r="Q477" s="7"/>
      <c r="R477" s="7"/>
      <c r="S477" s="7"/>
      <c r="T477" s="7"/>
    </row>
    <row r="478" spans="1:20" s="8" customFormat="1" ht="15.75" customHeight="1" hidden="1" outlineLevel="1">
      <c r="A478" s="32" t="s">
        <v>29</v>
      </c>
      <c r="B478" s="32"/>
      <c r="C478" s="32"/>
      <c r="D478" s="17">
        <v>2925.1679999999974</v>
      </c>
      <c r="E478" s="7"/>
      <c r="I478" s="7"/>
      <c r="N478" s="7"/>
      <c r="O478" s="7"/>
      <c r="P478" s="7"/>
      <c r="Q478" s="7"/>
      <c r="R478" s="7"/>
      <c r="S478" s="7"/>
      <c r="T478" s="7"/>
    </row>
    <row r="479" spans="1:20" s="8" customFormat="1" ht="15.75" customHeight="1" hidden="1" outlineLevel="1">
      <c r="A479" s="32" t="s">
        <v>31</v>
      </c>
      <c r="B479" s="32"/>
      <c r="C479" s="32"/>
      <c r="D479" s="17">
        <v>6555.727999999997</v>
      </c>
      <c r="E479" s="7"/>
      <c r="I479" s="7"/>
      <c r="N479" s="7"/>
      <c r="O479" s="7"/>
      <c r="P479" s="7"/>
      <c r="Q479" s="7"/>
      <c r="R479" s="7"/>
      <c r="S479" s="7"/>
      <c r="T479" s="7"/>
    </row>
    <row r="480" spans="1:20" s="8" customFormat="1" ht="35.25" customHeight="1" hidden="1" outlineLevel="1">
      <c r="A480" s="31" t="s">
        <v>33</v>
      </c>
      <c r="B480" s="31"/>
      <c r="C480" s="31"/>
      <c r="D480" s="31"/>
      <c r="E480" s="31"/>
      <c r="F480" s="31"/>
      <c r="G480" s="31"/>
      <c r="H480" s="17">
        <v>404729.706</v>
      </c>
      <c r="I480" s="7"/>
      <c r="N480" s="7"/>
      <c r="O480" s="7"/>
      <c r="P480" s="7"/>
      <c r="Q480" s="7"/>
      <c r="R480" s="7"/>
      <c r="S480" s="7"/>
      <c r="T480" s="7"/>
    </row>
    <row r="481" spans="1:20" s="8" customFormat="1" ht="34.5" customHeight="1" hidden="1" outlineLevel="1">
      <c r="A481" s="31" t="s">
        <v>55</v>
      </c>
      <c r="B481" s="31"/>
      <c r="C481" s="31"/>
      <c r="D481" s="31"/>
      <c r="E481" s="31"/>
      <c r="F481" s="31"/>
      <c r="G481" s="31"/>
      <c r="H481" s="17">
        <v>7208.84</v>
      </c>
      <c r="I481" s="7"/>
      <c r="N481" s="7"/>
      <c r="O481" s="7"/>
      <c r="P481" s="7"/>
      <c r="Q481" s="7"/>
      <c r="R481" s="7"/>
      <c r="S481" s="7"/>
      <c r="T481" s="7"/>
    </row>
    <row r="482" spans="1:20" s="8" customFormat="1" ht="34.5" customHeight="1" hidden="1" outlineLevel="1">
      <c r="A482" s="31" t="s">
        <v>36</v>
      </c>
      <c r="B482" s="31"/>
      <c r="C482" s="31"/>
      <c r="D482" s="31"/>
      <c r="E482" s="31"/>
      <c r="F482" s="31"/>
      <c r="G482" s="31"/>
      <c r="H482" s="17">
        <f>E484+E485+E486+E487+E488</f>
        <v>153727.289</v>
      </c>
      <c r="I482" s="7"/>
      <c r="N482" s="7"/>
      <c r="O482" s="7"/>
      <c r="P482" s="7"/>
      <c r="Q482" s="7"/>
      <c r="R482" s="7"/>
      <c r="S482" s="7"/>
      <c r="T482" s="7"/>
    </row>
    <row r="483" spans="1:20" s="8" customFormat="1" ht="15" hidden="1" outlineLevel="1">
      <c r="A483" s="31" t="s">
        <v>20</v>
      </c>
      <c r="B483" s="31"/>
      <c r="C483" s="14"/>
      <c r="D483" s="14"/>
      <c r="E483" s="14"/>
      <c r="F483" s="14"/>
      <c r="G483" s="14"/>
      <c r="H483" s="23"/>
      <c r="I483" s="7"/>
      <c r="N483" s="7"/>
      <c r="O483" s="7"/>
      <c r="P483" s="7"/>
      <c r="Q483" s="7"/>
      <c r="R483" s="7"/>
      <c r="S483" s="7"/>
      <c r="T483" s="7"/>
    </row>
    <row r="484" spans="1:20" s="8" customFormat="1" ht="15.75" customHeight="1" hidden="1" outlineLevel="1">
      <c r="A484" s="30" t="s">
        <v>37</v>
      </c>
      <c r="B484" s="30"/>
      <c r="C484" s="30"/>
      <c r="D484" s="30"/>
      <c r="E484" s="17">
        <v>9483.351999999995</v>
      </c>
      <c r="F484" s="7"/>
      <c r="I484" s="7"/>
      <c r="N484" s="7"/>
      <c r="O484" s="7"/>
      <c r="P484" s="7"/>
      <c r="Q484" s="7"/>
      <c r="R484" s="7"/>
      <c r="S484" s="7"/>
      <c r="T484" s="7"/>
    </row>
    <row r="485" spans="1:20" s="8" customFormat="1" ht="15.75" customHeight="1" hidden="1" outlineLevel="1">
      <c r="A485" s="30" t="s">
        <v>38</v>
      </c>
      <c r="B485" s="30"/>
      <c r="C485" s="30"/>
      <c r="D485" s="30"/>
      <c r="E485" s="21">
        <v>118796.226</v>
      </c>
      <c r="F485" s="7"/>
      <c r="I485" s="7"/>
      <c r="N485" s="7"/>
      <c r="O485" s="7"/>
      <c r="P485" s="7"/>
      <c r="Q485" s="7"/>
      <c r="R485" s="7"/>
      <c r="S485" s="7"/>
      <c r="T485" s="7"/>
    </row>
    <row r="486" spans="1:20" s="8" customFormat="1" ht="15.75" customHeight="1" hidden="1" outlineLevel="1">
      <c r="A486" s="30" t="s">
        <v>39</v>
      </c>
      <c r="B486" s="30"/>
      <c r="C486" s="30"/>
      <c r="D486" s="30"/>
      <c r="E486" s="21">
        <v>25447.711</v>
      </c>
      <c r="F486" s="7"/>
      <c r="I486" s="7"/>
      <c r="N486" s="7"/>
      <c r="O486" s="7"/>
      <c r="P486" s="7"/>
      <c r="Q486" s="7"/>
      <c r="R486" s="7"/>
      <c r="S486" s="7"/>
      <c r="T486" s="7"/>
    </row>
    <row r="487" spans="1:20" s="8" customFormat="1" ht="15.75" customHeight="1" hidden="1" outlineLevel="1">
      <c r="A487" s="30" t="s">
        <v>40</v>
      </c>
      <c r="B487" s="30"/>
      <c r="C487" s="30"/>
      <c r="D487" s="30"/>
      <c r="E487" s="22">
        <v>0</v>
      </c>
      <c r="F487" s="7"/>
      <c r="I487" s="7"/>
      <c r="N487" s="7"/>
      <c r="O487" s="7"/>
      <c r="P487" s="7"/>
      <c r="Q487" s="7"/>
      <c r="R487" s="7"/>
      <c r="S487" s="7"/>
      <c r="T487" s="7"/>
    </row>
    <row r="488" spans="1:20" s="8" customFormat="1" ht="15.75" customHeight="1" hidden="1" outlineLevel="1">
      <c r="A488" s="30" t="s">
        <v>41</v>
      </c>
      <c r="B488" s="30"/>
      <c r="C488" s="30"/>
      <c r="D488" s="30"/>
      <c r="E488" s="22">
        <v>0</v>
      </c>
      <c r="F488" s="7"/>
      <c r="I488" s="7"/>
      <c r="N488" s="7"/>
      <c r="O488" s="7"/>
      <c r="P488" s="7"/>
      <c r="Q488" s="7"/>
      <c r="R488" s="7"/>
      <c r="S488" s="7"/>
      <c r="T488" s="7"/>
    </row>
    <row r="489" spans="1:20" s="8" customFormat="1" ht="31.5" customHeight="1" hidden="1" outlineLevel="1">
      <c r="A489" s="31" t="s">
        <v>42</v>
      </c>
      <c r="B489" s="31"/>
      <c r="C489" s="31"/>
      <c r="D489" s="31"/>
      <c r="E489" s="31"/>
      <c r="F489" s="31"/>
      <c r="G489" s="31"/>
      <c r="H489" s="17">
        <v>124050</v>
      </c>
      <c r="I489" s="7"/>
      <c r="N489" s="7"/>
      <c r="O489" s="7"/>
      <c r="P489" s="7"/>
      <c r="Q489" s="7"/>
      <c r="R489" s="7"/>
      <c r="S489" s="7"/>
      <c r="T489" s="7"/>
    </row>
    <row r="490" spans="1:9" s="8" customFormat="1" ht="34.5" customHeight="1" hidden="1" outlineLevel="1">
      <c r="A490" s="31" t="s">
        <v>43</v>
      </c>
      <c r="B490" s="31"/>
      <c r="C490" s="31"/>
      <c r="D490" s="31"/>
      <c r="E490" s="31"/>
      <c r="F490" s="31"/>
      <c r="G490" s="31"/>
      <c r="H490" s="12">
        <v>0</v>
      </c>
      <c r="I490" s="7"/>
    </row>
    <row r="491" ht="15" hidden="1" outlineLevel="1"/>
    <row r="492" spans="1:9" s="8" customFormat="1" ht="15" hidden="1" outlineLevel="1">
      <c r="A492" s="36" t="s">
        <v>67</v>
      </c>
      <c r="B492" s="36"/>
      <c r="C492" s="36"/>
      <c r="D492" s="36"/>
      <c r="E492" s="36"/>
      <c r="F492" s="36"/>
      <c r="G492" s="36"/>
      <c r="H492" s="36"/>
      <c r="I492" s="7"/>
    </row>
    <row r="493" spans="1:9" s="8" customFormat="1" ht="40.5" customHeight="1" hidden="1" outlineLevel="1">
      <c r="A493" s="35" t="s">
        <v>11</v>
      </c>
      <c r="B493" s="35"/>
      <c r="C493" s="35"/>
      <c r="D493" s="35"/>
      <c r="E493" s="35"/>
      <c r="F493" s="35"/>
      <c r="G493" s="35"/>
      <c r="H493" s="12">
        <f>ROUND(H496+H497*H498,2)</f>
        <v>1919.74</v>
      </c>
      <c r="I493" s="7"/>
    </row>
    <row r="494" spans="1:9" s="8" customFormat="1" ht="15" hidden="1" outlineLevel="1">
      <c r="A494" s="7"/>
      <c r="B494" s="7"/>
      <c r="C494" s="13"/>
      <c r="D494" s="13"/>
      <c r="E494" s="13"/>
      <c r="F494" s="7"/>
      <c r="G494" s="4"/>
      <c r="H494" s="7"/>
      <c r="I494" s="7"/>
    </row>
    <row r="495" spans="1:9" s="8" customFormat="1" ht="33.75" customHeight="1" hidden="1" outlineLevel="1">
      <c r="A495" s="35" t="s">
        <v>12</v>
      </c>
      <c r="B495" s="35"/>
      <c r="C495" s="35"/>
      <c r="D495" s="35"/>
      <c r="E495" s="35"/>
      <c r="F495" s="35"/>
      <c r="G495" s="35"/>
      <c r="H495" s="35"/>
      <c r="I495" s="7"/>
    </row>
    <row r="496" spans="1:9" s="8" customFormat="1" ht="21.75" customHeight="1" hidden="1" outlineLevel="1">
      <c r="A496" s="34" t="s">
        <v>13</v>
      </c>
      <c r="B496" s="34"/>
      <c r="C496" s="34"/>
      <c r="D496" s="34"/>
      <c r="E496" s="34"/>
      <c r="F496" s="34"/>
      <c r="G496" s="34"/>
      <c r="H496" s="12">
        <v>1015.89</v>
      </c>
      <c r="I496" s="7"/>
    </row>
    <row r="497" spans="1:9" s="8" customFormat="1" ht="25.5" customHeight="1" hidden="1" outlineLevel="1">
      <c r="A497" s="34" t="s">
        <v>14</v>
      </c>
      <c r="B497" s="34"/>
      <c r="C497" s="34"/>
      <c r="D497" s="34"/>
      <c r="E497" s="34"/>
      <c r="F497" s="34"/>
      <c r="G497" s="34"/>
      <c r="H497" s="12">
        <v>628693.13</v>
      </c>
      <c r="I497" s="7"/>
    </row>
    <row r="498" spans="1:12" s="8" customFormat="1" ht="35.25" customHeight="1" hidden="1" outlineLevel="1">
      <c r="A498" s="34" t="s">
        <v>15</v>
      </c>
      <c r="B498" s="34"/>
      <c r="C498" s="34"/>
      <c r="D498" s="34"/>
      <c r="E498" s="34"/>
      <c r="F498" s="34"/>
      <c r="G498" s="34"/>
      <c r="H498" s="15">
        <f>(H499+H500-(H501+H508))/(H518+H519-(H520+H527))</f>
        <v>0.0014376569663226409</v>
      </c>
      <c r="I498" s="7"/>
      <c r="K498" s="20"/>
      <c r="L498" s="20"/>
    </row>
    <row r="499" spans="1:12" s="8" customFormat="1" ht="24.75" customHeight="1" hidden="1" outlineLevel="1">
      <c r="A499" s="34" t="s">
        <v>16</v>
      </c>
      <c r="B499" s="34"/>
      <c r="C499" s="34"/>
      <c r="D499" s="34"/>
      <c r="E499" s="34"/>
      <c r="F499" s="34"/>
      <c r="G499" s="34"/>
      <c r="H499" s="17">
        <v>661.636</v>
      </c>
      <c r="I499" s="7"/>
      <c r="K499" s="20"/>
      <c r="L499" s="20"/>
    </row>
    <row r="500" spans="1:9" s="8" customFormat="1" ht="35.25" customHeight="1" hidden="1" outlineLevel="1">
      <c r="A500" s="34" t="s">
        <v>17</v>
      </c>
      <c r="B500" s="34"/>
      <c r="C500" s="34"/>
      <c r="D500" s="34"/>
      <c r="E500" s="34"/>
      <c r="F500" s="34"/>
      <c r="G500" s="34"/>
      <c r="H500" s="17">
        <v>9.946</v>
      </c>
      <c r="I500" s="7"/>
    </row>
    <row r="501" spans="1:9" s="8" customFormat="1" ht="36.75" customHeight="1" hidden="1" outlineLevel="1">
      <c r="A501" s="34" t="s">
        <v>18</v>
      </c>
      <c r="B501" s="34"/>
      <c r="C501" s="34"/>
      <c r="D501" s="34"/>
      <c r="E501" s="34"/>
      <c r="F501" s="34"/>
      <c r="G501" s="34"/>
      <c r="H501" s="17">
        <f>E503+E504+E505+E506+E507</f>
        <v>247.51629636891425</v>
      </c>
      <c r="I501" s="7"/>
    </row>
    <row r="502" spans="1:9" s="8" customFormat="1" ht="15" hidden="1" outlineLevel="1">
      <c r="A502" s="34" t="s">
        <v>20</v>
      </c>
      <c r="B502" s="34"/>
      <c r="C502" s="14"/>
      <c r="D502" s="14"/>
      <c r="E502" s="14"/>
      <c r="F502" s="14"/>
      <c r="G502" s="14"/>
      <c r="H502" s="19"/>
      <c r="I502" s="7"/>
    </row>
    <row r="503" spans="1:9" s="8" customFormat="1" ht="15.75" customHeight="1" hidden="1" outlineLevel="1">
      <c r="A503" s="30" t="s">
        <v>21</v>
      </c>
      <c r="B503" s="30"/>
      <c r="C503" s="30"/>
      <c r="D503" s="30"/>
      <c r="E503" s="17">
        <v>22.66369686891427</v>
      </c>
      <c r="F503" s="7"/>
      <c r="I503" s="7"/>
    </row>
    <row r="504" spans="1:9" s="8" customFormat="1" ht="15.75" customHeight="1" hidden="1" outlineLevel="1">
      <c r="A504" s="30" t="s">
        <v>22</v>
      </c>
      <c r="B504" s="30"/>
      <c r="C504" s="30"/>
      <c r="D504" s="30"/>
      <c r="E504" s="21">
        <v>189.1983897</v>
      </c>
      <c r="F504" s="7"/>
      <c r="I504" s="7"/>
    </row>
    <row r="505" spans="1:9" s="8" customFormat="1" ht="15.75" customHeight="1" hidden="1" outlineLevel="1">
      <c r="A505" s="30" t="s">
        <v>23</v>
      </c>
      <c r="B505" s="30"/>
      <c r="C505" s="30"/>
      <c r="D505" s="30"/>
      <c r="E505" s="21">
        <v>35.6542098</v>
      </c>
      <c r="F505" s="7"/>
      <c r="I505" s="7"/>
    </row>
    <row r="506" spans="1:20" s="8" customFormat="1" ht="15.75" customHeight="1" hidden="1" outlineLevel="1">
      <c r="A506" s="30" t="s">
        <v>24</v>
      </c>
      <c r="B506" s="30"/>
      <c r="C506" s="30"/>
      <c r="D506" s="30"/>
      <c r="E506" s="22">
        <v>0</v>
      </c>
      <c r="F506" s="7"/>
      <c r="I506" s="7"/>
      <c r="N506" s="7"/>
      <c r="O506" s="7"/>
      <c r="P506" s="7"/>
      <c r="Q506" s="7"/>
      <c r="R506" s="7"/>
      <c r="S506" s="7"/>
      <c r="T506" s="7"/>
    </row>
    <row r="507" spans="1:20" s="8" customFormat="1" ht="15.75" customHeight="1" hidden="1" outlineLevel="1">
      <c r="A507" s="30" t="s">
        <v>25</v>
      </c>
      <c r="B507" s="30"/>
      <c r="C507" s="30"/>
      <c r="D507" s="30"/>
      <c r="E507" s="22">
        <v>0</v>
      </c>
      <c r="F507" s="7"/>
      <c r="I507" s="7"/>
      <c r="N507" s="7"/>
      <c r="O507" s="7"/>
      <c r="P507" s="7"/>
      <c r="Q507" s="7"/>
      <c r="R507" s="7"/>
      <c r="S507" s="7"/>
      <c r="T507" s="7"/>
    </row>
    <row r="508" spans="1:20" s="8" customFormat="1" ht="24" customHeight="1" hidden="1" outlineLevel="1">
      <c r="A508" s="31" t="s">
        <v>26</v>
      </c>
      <c r="B508" s="31"/>
      <c r="C508" s="31"/>
      <c r="D508" s="31"/>
      <c r="E508" s="31"/>
      <c r="F508" s="31"/>
      <c r="G508" s="31"/>
      <c r="H508" s="17">
        <v>231.51</v>
      </c>
      <c r="I508" s="7"/>
      <c r="N508" s="7"/>
      <c r="O508" s="7"/>
      <c r="P508" s="7"/>
      <c r="Q508" s="7"/>
      <c r="R508" s="7"/>
      <c r="S508" s="7"/>
      <c r="T508" s="7"/>
    </row>
    <row r="509" spans="1:20" s="8" customFormat="1" ht="33" customHeight="1" hidden="1" outlineLevel="1">
      <c r="A509" s="31" t="s">
        <v>27</v>
      </c>
      <c r="B509" s="31"/>
      <c r="C509" s="31"/>
      <c r="D509" s="31"/>
      <c r="E509" s="31"/>
      <c r="F509" s="31"/>
      <c r="G509" s="31"/>
      <c r="H509" s="21">
        <f>D511+D515</f>
        <v>9697.679300000002</v>
      </c>
      <c r="I509" s="7"/>
      <c r="N509" s="7"/>
      <c r="O509" s="7"/>
      <c r="P509" s="7"/>
      <c r="Q509" s="7"/>
      <c r="R509" s="7"/>
      <c r="S509" s="7"/>
      <c r="T509" s="7"/>
    </row>
    <row r="510" spans="1:20" s="8" customFormat="1" ht="15" hidden="1" outlineLevel="1">
      <c r="A510" s="31" t="s">
        <v>20</v>
      </c>
      <c r="B510" s="31"/>
      <c r="C510" s="14"/>
      <c r="D510" s="14"/>
      <c r="E510" s="14"/>
      <c r="F510" s="14"/>
      <c r="G510" s="14"/>
      <c r="H510" s="23"/>
      <c r="I510" s="7"/>
      <c r="N510" s="7"/>
      <c r="O510" s="7"/>
      <c r="P510" s="7"/>
      <c r="Q510" s="7"/>
      <c r="R510" s="7"/>
      <c r="S510" s="7"/>
      <c r="T510" s="7"/>
    </row>
    <row r="511" spans="1:20" s="8" customFormat="1" ht="15.75" customHeight="1" hidden="1" outlineLevel="1">
      <c r="A511" s="33" t="s">
        <v>28</v>
      </c>
      <c r="B511" s="33"/>
      <c r="C511" s="33"/>
      <c r="D511" s="17">
        <f>D512+D513+D514</f>
        <v>4.818</v>
      </c>
      <c r="E511" s="7"/>
      <c r="I511" s="7"/>
      <c r="N511" s="7"/>
      <c r="O511" s="7"/>
      <c r="P511" s="7"/>
      <c r="Q511" s="7"/>
      <c r="R511" s="7"/>
      <c r="S511" s="7"/>
      <c r="T511" s="7"/>
    </row>
    <row r="512" spans="1:20" s="8" customFormat="1" ht="15.75" customHeight="1" hidden="1" outlineLevel="1">
      <c r="A512" s="32" t="s">
        <v>29</v>
      </c>
      <c r="B512" s="32"/>
      <c r="C512" s="32"/>
      <c r="D512" s="17">
        <v>1.257</v>
      </c>
      <c r="E512" s="7"/>
      <c r="I512" s="7"/>
      <c r="N512" s="7"/>
      <c r="O512" s="7"/>
      <c r="P512" s="7"/>
      <c r="Q512" s="7"/>
      <c r="R512" s="7"/>
      <c r="S512" s="7"/>
      <c r="T512" s="7"/>
    </row>
    <row r="513" spans="1:20" s="8" customFormat="1" ht="15.75" customHeight="1" hidden="1" outlineLevel="1">
      <c r="A513" s="32" t="s">
        <v>30</v>
      </c>
      <c r="B513" s="32"/>
      <c r="C513" s="32"/>
      <c r="D513" s="17">
        <v>2.285</v>
      </c>
      <c r="E513" s="7"/>
      <c r="I513" s="7"/>
      <c r="N513" s="7"/>
      <c r="O513" s="7"/>
      <c r="P513" s="7"/>
      <c r="Q513" s="7"/>
      <c r="R513" s="7"/>
      <c r="S513" s="7"/>
      <c r="T513" s="7"/>
    </row>
    <row r="514" spans="1:20" s="8" customFormat="1" ht="15.75" customHeight="1" hidden="1" outlineLevel="1">
      <c r="A514" s="32" t="s">
        <v>31</v>
      </c>
      <c r="B514" s="32"/>
      <c r="C514" s="32"/>
      <c r="D514" s="17">
        <v>1.2760000000000002</v>
      </c>
      <c r="E514" s="7"/>
      <c r="I514" s="7"/>
      <c r="N514" s="7"/>
      <c r="O514" s="7"/>
      <c r="P514" s="7"/>
      <c r="Q514" s="7"/>
      <c r="R514" s="7"/>
      <c r="S514" s="7"/>
      <c r="T514" s="7"/>
    </row>
    <row r="515" spans="1:20" s="8" customFormat="1" ht="15.75" customHeight="1" hidden="1" outlineLevel="1">
      <c r="A515" s="33" t="s">
        <v>32</v>
      </c>
      <c r="B515" s="33"/>
      <c r="C515" s="33"/>
      <c r="D515" s="17">
        <f>D516+D517</f>
        <v>9692.861300000002</v>
      </c>
      <c r="E515" s="7"/>
      <c r="I515" s="7"/>
      <c r="N515" s="7"/>
      <c r="O515" s="7"/>
      <c r="P515" s="7"/>
      <c r="Q515" s="7"/>
      <c r="R515" s="7"/>
      <c r="S515" s="7"/>
      <c r="T515" s="7"/>
    </row>
    <row r="516" spans="1:20" s="8" customFormat="1" ht="15.75" customHeight="1" hidden="1" outlineLevel="1">
      <c r="A516" s="32" t="s">
        <v>29</v>
      </c>
      <c r="B516" s="32"/>
      <c r="C516" s="32"/>
      <c r="D516" s="17">
        <v>3073.0333</v>
      </c>
      <c r="E516" s="7"/>
      <c r="I516" s="7"/>
      <c r="N516" s="7"/>
      <c r="O516" s="7"/>
      <c r="P516" s="7"/>
      <c r="Q516" s="7"/>
      <c r="R516" s="7"/>
      <c r="S516" s="7"/>
      <c r="T516" s="7"/>
    </row>
    <row r="517" spans="1:20" s="8" customFormat="1" ht="15.75" customHeight="1" hidden="1" outlineLevel="1">
      <c r="A517" s="32" t="s">
        <v>31</v>
      </c>
      <c r="B517" s="32"/>
      <c r="C517" s="32"/>
      <c r="D517" s="17">
        <v>6619.828000000002</v>
      </c>
      <c r="E517" s="7"/>
      <c r="I517" s="7"/>
      <c r="N517" s="7"/>
      <c r="O517" s="7"/>
      <c r="P517" s="7"/>
      <c r="Q517" s="7"/>
      <c r="R517" s="7"/>
      <c r="S517" s="7"/>
      <c r="T517" s="7"/>
    </row>
    <row r="518" spans="1:20" s="8" customFormat="1" ht="35.25" customHeight="1" hidden="1" outlineLevel="1">
      <c r="A518" s="31" t="s">
        <v>33</v>
      </c>
      <c r="B518" s="31"/>
      <c r="C518" s="31"/>
      <c r="D518" s="31"/>
      <c r="E518" s="31"/>
      <c r="F518" s="31"/>
      <c r="G518" s="31"/>
      <c r="H518" s="17">
        <v>404335.071</v>
      </c>
      <c r="I518" s="7"/>
      <c r="N518" s="7"/>
      <c r="O518" s="7"/>
      <c r="P518" s="7"/>
      <c r="Q518" s="7"/>
      <c r="R518" s="7"/>
      <c r="S518" s="7"/>
      <c r="T518" s="7"/>
    </row>
    <row r="519" spans="1:20" s="8" customFormat="1" ht="34.5" customHeight="1" hidden="1" outlineLevel="1">
      <c r="A519" s="31" t="s">
        <v>55</v>
      </c>
      <c r="B519" s="31"/>
      <c r="C519" s="31"/>
      <c r="D519" s="31"/>
      <c r="E519" s="31"/>
      <c r="F519" s="31"/>
      <c r="G519" s="31"/>
      <c r="H519" s="17">
        <v>7904.352</v>
      </c>
      <c r="I519" s="7"/>
      <c r="N519" s="7"/>
      <c r="O519" s="7"/>
      <c r="P519" s="7"/>
      <c r="Q519" s="7"/>
      <c r="R519" s="7"/>
      <c r="S519" s="7"/>
      <c r="T519" s="7"/>
    </row>
    <row r="520" spans="1:20" s="8" customFormat="1" ht="34.5" customHeight="1" hidden="1" outlineLevel="1">
      <c r="A520" s="31" t="s">
        <v>36</v>
      </c>
      <c r="B520" s="31"/>
      <c r="C520" s="31"/>
      <c r="D520" s="31"/>
      <c r="E520" s="31"/>
      <c r="F520" s="31"/>
      <c r="G520" s="31"/>
      <c r="H520" s="17">
        <f>E522+E523+E524+E525+E526</f>
        <v>148072.2543</v>
      </c>
      <c r="I520" s="7"/>
      <c r="N520" s="7"/>
      <c r="O520" s="7"/>
      <c r="P520" s="7"/>
      <c r="Q520" s="7"/>
      <c r="R520" s="7"/>
      <c r="S520" s="7"/>
      <c r="T520" s="7"/>
    </row>
    <row r="521" spans="1:20" s="8" customFormat="1" ht="15" hidden="1" outlineLevel="1">
      <c r="A521" s="31" t="s">
        <v>20</v>
      </c>
      <c r="B521" s="31"/>
      <c r="C521" s="14"/>
      <c r="D521" s="14"/>
      <c r="E521" s="14"/>
      <c r="F521" s="14"/>
      <c r="G521" s="14"/>
      <c r="H521" s="23"/>
      <c r="I521" s="7"/>
      <c r="N521" s="7"/>
      <c r="O521" s="7"/>
      <c r="P521" s="7"/>
      <c r="Q521" s="7"/>
      <c r="R521" s="7"/>
      <c r="S521" s="7"/>
      <c r="T521" s="7"/>
    </row>
    <row r="522" spans="1:9" s="8" customFormat="1" ht="15.75" customHeight="1" hidden="1" outlineLevel="1">
      <c r="A522" s="30" t="s">
        <v>37</v>
      </c>
      <c r="B522" s="30"/>
      <c r="C522" s="30"/>
      <c r="D522" s="30"/>
      <c r="E522" s="17">
        <v>9697.679300000002</v>
      </c>
      <c r="F522" s="7"/>
      <c r="I522" s="7"/>
    </row>
    <row r="523" spans="1:9" s="8" customFormat="1" ht="15.75" customHeight="1" hidden="1" outlineLevel="1">
      <c r="A523" s="30" t="s">
        <v>38</v>
      </c>
      <c r="B523" s="30"/>
      <c r="C523" s="30"/>
      <c r="D523" s="30"/>
      <c r="E523" s="21">
        <v>113875.965</v>
      </c>
      <c r="F523" s="7"/>
      <c r="I523" s="7"/>
    </row>
    <row r="524" spans="1:9" s="8" customFormat="1" ht="15.75" customHeight="1" hidden="1" outlineLevel="1">
      <c r="A524" s="30" t="s">
        <v>39</v>
      </c>
      <c r="B524" s="30"/>
      <c r="C524" s="30"/>
      <c r="D524" s="30"/>
      <c r="E524" s="21">
        <v>24498.61</v>
      </c>
      <c r="F524" s="7"/>
      <c r="I524" s="7"/>
    </row>
    <row r="525" spans="1:9" s="8" customFormat="1" ht="15.75" customHeight="1" hidden="1" outlineLevel="1">
      <c r="A525" s="30" t="s">
        <v>40</v>
      </c>
      <c r="B525" s="30"/>
      <c r="C525" s="30"/>
      <c r="D525" s="30"/>
      <c r="E525" s="22">
        <v>0</v>
      </c>
      <c r="F525" s="7"/>
      <c r="I525" s="7"/>
    </row>
    <row r="526" spans="1:9" s="8" customFormat="1" ht="15.75" customHeight="1" hidden="1" outlineLevel="1">
      <c r="A526" s="30" t="s">
        <v>41</v>
      </c>
      <c r="B526" s="30"/>
      <c r="C526" s="30"/>
      <c r="D526" s="30"/>
      <c r="E526" s="22">
        <v>0</v>
      </c>
      <c r="F526" s="7"/>
      <c r="I526" s="7"/>
    </row>
    <row r="527" spans="1:9" s="8" customFormat="1" ht="31.5" customHeight="1" hidden="1" outlineLevel="1">
      <c r="A527" s="31" t="s">
        <v>42</v>
      </c>
      <c r="B527" s="31"/>
      <c r="C527" s="31"/>
      <c r="D527" s="31"/>
      <c r="E527" s="31"/>
      <c r="F527" s="31"/>
      <c r="G527" s="31"/>
      <c r="H527" s="17">
        <v>130230</v>
      </c>
      <c r="I527" s="7"/>
    </row>
    <row r="528" spans="1:9" s="8" customFormat="1" ht="34.5" customHeight="1" hidden="1" outlineLevel="1">
      <c r="A528" s="31" t="s">
        <v>43</v>
      </c>
      <c r="B528" s="31"/>
      <c r="C528" s="31"/>
      <c r="D528" s="31"/>
      <c r="E528" s="31"/>
      <c r="F528" s="31"/>
      <c r="G528" s="31"/>
      <c r="H528" s="12">
        <v>0</v>
      </c>
      <c r="I528" s="7"/>
    </row>
    <row r="529" ht="15" hidden="1" outlineLevel="1"/>
    <row r="530" spans="1:9" s="8" customFormat="1" ht="15" hidden="1" outlineLevel="1">
      <c r="A530" s="36" t="s">
        <v>68</v>
      </c>
      <c r="B530" s="36"/>
      <c r="C530" s="36"/>
      <c r="D530" s="36"/>
      <c r="E530" s="36"/>
      <c r="F530" s="36"/>
      <c r="G530" s="36"/>
      <c r="H530" s="36"/>
      <c r="I530" s="7"/>
    </row>
    <row r="531" spans="1:9" s="8" customFormat="1" ht="40.5" customHeight="1" hidden="1" outlineLevel="1">
      <c r="A531" s="35" t="s">
        <v>11</v>
      </c>
      <c r="B531" s="35"/>
      <c r="C531" s="35"/>
      <c r="D531" s="35"/>
      <c r="E531" s="35"/>
      <c r="F531" s="35"/>
      <c r="G531" s="35"/>
      <c r="H531" s="12">
        <f>ROUND(H534+H535*H536,2)</f>
        <v>2176.37</v>
      </c>
      <c r="I531" s="7"/>
    </row>
    <row r="532" spans="1:9" s="8" customFormat="1" ht="15" hidden="1" outlineLevel="1">
      <c r="A532" s="7"/>
      <c r="B532" s="7"/>
      <c r="C532" s="13"/>
      <c r="D532" s="13"/>
      <c r="E532" s="13"/>
      <c r="F532" s="7"/>
      <c r="G532" s="4"/>
      <c r="H532" s="7"/>
      <c r="I532" s="7"/>
    </row>
    <row r="533" spans="1:9" s="8" customFormat="1" ht="33.75" customHeight="1" hidden="1" outlineLevel="1">
      <c r="A533" s="35" t="s">
        <v>12</v>
      </c>
      <c r="B533" s="35"/>
      <c r="C533" s="35"/>
      <c r="D533" s="35"/>
      <c r="E533" s="35"/>
      <c r="F533" s="35"/>
      <c r="G533" s="35"/>
      <c r="H533" s="35"/>
      <c r="I533" s="7"/>
    </row>
    <row r="534" spans="1:9" s="8" customFormat="1" ht="21.75" customHeight="1" hidden="1" outlineLevel="1">
      <c r="A534" s="34" t="s">
        <v>13</v>
      </c>
      <c r="B534" s="34"/>
      <c r="C534" s="34"/>
      <c r="D534" s="34"/>
      <c r="E534" s="34"/>
      <c r="F534" s="34"/>
      <c r="G534" s="34"/>
      <c r="H534" s="12">
        <v>1101.23</v>
      </c>
      <c r="I534" s="7"/>
    </row>
    <row r="535" spans="1:9" s="8" customFormat="1" ht="25.5" customHeight="1" hidden="1" outlineLevel="1">
      <c r="A535" s="34" t="s">
        <v>14</v>
      </c>
      <c r="B535" s="34"/>
      <c r="C535" s="34"/>
      <c r="D535" s="34"/>
      <c r="E535" s="34"/>
      <c r="F535" s="34"/>
      <c r="G535" s="34"/>
      <c r="H535" s="12">
        <v>669611.26</v>
      </c>
      <c r="I535" s="7"/>
    </row>
    <row r="536" spans="1:12" s="8" customFormat="1" ht="35.25" customHeight="1" hidden="1" outlineLevel="1">
      <c r="A536" s="34" t="s">
        <v>15</v>
      </c>
      <c r="B536" s="34"/>
      <c r="C536" s="34"/>
      <c r="D536" s="34"/>
      <c r="E536" s="34"/>
      <c r="F536" s="34"/>
      <c r="G536" s="34"/>
      <c r="H536" s="15">
        <f>(H537+H538-(H539+H546))/(H556+H557-(H558+H565))</f>
        <v>0.0016056246579773375</v>
      </c>
      <c r="I536" s="7"/>
      <c r="K536" s="20"/>
      <c r="L536" s="20"/>
    </row>
    <row r="537" spans="1:12" s="8" customFormat="1" ht="24.75" customHeight="1" hidden="1" outlineLevel="1">
      <c r="A537" s="34" t="s">
        <v>16</v>
      </c>
      <c r="B537" s="34"/>
      <c r="C537" s="34"/>
      <c r="D537" s="34"/>
      <c r="E537" s="34"/>
      <c r="F537" s="34"/>
      <c r="G537" s="34"/>
      <c r="H537" s="17">
        <v>719.391</v>
      </c>
      <c r="I537" s="7"/>
      <c r="K537" s="20"/>
      <c r="L537" s="20"/>
    </row>
    <row r="538" spans="1:20" s="8" customFormat="1" ht="35.25" customHeight="1" hidden="1" outlineLevel="1">
      <c r="A538" s="34" t="s">
        <v>17</v>
      </c>
      <c r="B538" s="34"/>
      <c r="C538" s="34"/>
      <c r="D538" s="34"/>
      <c r="E538" s="34"/>
      <c r="F538" s="34"/>
      <c r="G538" s="34"/>
      <c r="H538" s="17">
        <v>10.745</v>
      </c>
      <c r="I538" s="7"/>
      <c r="N538" s="7"/>
      <c r="O538" s="7"/>
      <c r="P538" s="7"/>
      <c r="Q538" s="7"/>
      <c r="R538" s="7"/>
      <c r="S538" s="7"/>
      <c r="T538" s="7"/>
    </row>
    <row r="539" spans="1:20" s="8" customFormat="1" ht="36.75" customHeight="1" hidden="1" outlineLevel="1">
      <c r="A539" s="34" t="s">
        <v>18</v>
      </c>
      <c r="B539" s="34"/>
      <c r="C539" s="34"/>
      <c r="D539" s="34"/>
      <c r="E539" s="34"/>
      <c r="F539" s="34"/>
      <c r="G539" s="34"/>
      <c r="H539" s="17">
        <f>E541+E542+E543+E544+E545</f>
        <v>238.23890419244577</v>
      </c>
      <c r="I539" s="7"/>
      <c r="N539" s="7"/>
      <c r="O539" s="7"/>
      <c r="P539" s="7"/>
      <c r="Q539" s="7"/>
      <c r="R539" s="7"/>
      <c r="S539" s="7"/>
      <c r="T539" s="7"/>
    </row>
    <row r="540" spans="1:20" s="8" customFormat="1" ht="15" hidden="1" outlineLevel="1">
      <c r="A540" s="34" t="s">
        <v>20</v>
      </c>
      <c r="B540" s="34"/>
      <c r="C540" s="14"/>
      <c r="D540" s="14"/>
      <c r="E540" s="14"/>
      <c r="F540" s="14"/>
      <c r="G540" s="14"/>
      <c r="H540" s="19"/>
      <c r="I540" s="7"/>
      <c r="N540" s="7"/>
      <c r="O540" s="7"/>
      <c r="P540" s="7"/>
      <c r="Q540" s="7"/>
      <c r="R540" s="7"/>
      <c r="S540" s="7"/>
      <c r="T540" s="7"/>
    </row>
    <row r="541" spans="1:20" s="8" customFormat="1" ht="15.75" customHeight="1" hidden="1" outlineLevel="1">
      <c r="A541" s="30" t="s">
        <v>21</v>
      </c>
      <c r="B541" s="30"/>
      <c r="C541" s="30"/>
      <c r="D541" s="30"/>
      <c r="E541" s="17">
        <v>23.760238292445724</v>
      </c>
      <c r="F541" s="7"/>
      <c r="I541" s="7"/>
      <c r="N541" s="7"/>
      <c r="O541" s="7"/>
      <c r="P541" s="7"/>
      <c r="Q541" s="7"/>
      <c r="R541" s="7"/>
      <c r="S541" s="7"/>
      <c r="T541" s="7"/>
    </row>
    <row r="542" spans="1:20" s="8" customFormat="1" ht="15.75" customHeight="1" hidden="1" outlineLevel="1">
      <c r="A542" s="30" t="s">
        <v>22</v>
      </c>
      <c r="B542" s="30"/>
      <c r="C542" s="30"/>
      <c r="D542" s="30"/>
      <c r="E542" s="21">
        <v>179.60810830000003</v>
      </c>
      <c r="F542" s="7"/>
      <c r="I542" s="7"/>
      <c r="N542" s="7"/>
      <c r="O542" s="7"/>
      <c r="P542" s="7"/>
      <c r="Q542" s="7"/>
      <c r="R542" s="7"/>
      <c r="S542" s="7"/>
      <c r="T542" s="7"/>
    </row>
    <row r="543" spans="1:20" s="8" customFormat="1" ht="15.75" customHeight="1" hidden="1" outlineLevel="1">
      <c r="A543" s="30" t="s">
        <v>23</v>
      </c>
      <c r="B543" s="30"/>
      <c r="C543" s="30"/>
      <c r="D543" s="30"/>
      <c r="E543" s="21">
        <v>34.8705576</v>
      </c>
      <c r="F543" s="7"/>
      <c r="I543" s="7"/>
      <c r="N543" s="7"/>
      <c r="O543" s="7"/>
      <c r="P543" s="7"/>
      <c r="Q543" s="7"/>
      <c r="R543" s="7"/>
      <c r="S543" s="7"/>
      <c r="T543" s="7"/>
    </row>
    <row r="544" spans="1:20" s="8" customFormat="1" ht="15.75" customHeight="1" hidden="1" outlineLevel="1">
      <c r="A544" s="30" t="s">
        <v>24</v>
      </c>
      <c r="B544" s="30"/>
      <c r="C544" s="30"/>
      <c r="D544" s="30"/>
      <c r="E544" s="22">
        <v>0</v>
      </c>
      <c r="F544" s="7"/>
      <c r="I544" s="7"/>
      <c r="N544" s="7"/>
      <c r="O544" s="7"/>
      <c r="P544" s="7"/>
      <c r="Q544" s="7"/>
      <c r="R544" s="7"/>
      <c r="S544" s="7"/>
      <c r="T544" s="7"/>
    </row>
    <row r="545" spans="1:20" s="8" customFormat="1" ht="15.75" customHeight="1" hidden="1" outlineLevel="1">
      <c r="A545" s="30" t="s">
        <v>25</v>
      </c>
      <c r="B545" s="30"/>
      <c r="C545" s="30"/>
      <c r="D545" s="30"/>
      <c r="E545" s="22">
        <v>0</v>
      </c>
      <c r="F545" s="7"/>
      <c r="I545" s="7"/>
      <c r="N545" s="7"/>
      <c r="O545" s="7"/>
      <c r="P545" s="7"/>
      <c r="Q545" s="7"/>
      <c r="R545" s="7"/>
      <c r="S545" s="7"/>
      <c r="T545" s="7"/>
    </row>
    <row r="546" spans="1:20" s="8" customFormat="1" ht="24" customHeight="1" hidden="1" outlineLevel="1">
      <c r="A546" s="31" t="s">
        <v>26</v>
      </c>
      <c r="B546" s="31"/>
      <c r="C546" s="31"/>
      <c r="D546" s="31"/>
      <c r="E546" s="31"/>
      <c r="F546" s="31"/>
      <c r="G546" s="31"/>
      <c r="H546" s="17">
        <v>276.56</v>
      </c>
      <c r="I546" s="7"/>
      <c r="N546" s="7"/>
      <c r="O546" s="7"/>
      <c r="P546" s="7"/>
      <c r="Q546" s="7"/>
      <c r="R546" s="7"/>
      <c r="S546" s="7"/>
      <c r="T546" s="7"/>
    </row>
    <row r="547" spans="1:20" s="8" customFormat="1" ht="33" customHeight="1" hidden="1" outlineLevel="1">
      <c r="A547" s="31" t="s">
        <v>27</v>
      </c>
      <c r="B547" s="31"/>
      <c r="C547" s="31"/>
      <c r="D547" s="31"/>
      <c r="E547" s="31"/>
      <c r="F547" s="31"/>
      <c r="G547" s="31"/>
      <c r="H547" s="21">
        <f>D549+D553</f>
        <v>9982.70575</v>
      </c>
      <c r="I547" s="7"/>
      <c r="N547" s="7"/>
      <c r="O547" s="7"/>
      <c r="P547" s="7"/>
      <c r="Q547" s="7"/>
      <c r="R547" s="7"/>
      <c r="S547" s="7"/>
      <c r="T547" s="7"/>
    </row>
    <row r="548" spans="1:20" s="8" customFormat="1" ht="15" hidden="1" outlineLevel="1">
      <c r="A548" s="31" t="s">
        <v>20</v>
      </c>
      <c r="B548" s="31"/>
      <c r="C548" s="14"/>
      <c r="D548" s="14"/>
      <c r="E548" s="14"/>
      <c r="F548" s="14"/>
      <c r="G548" s="14"/>
      <c r="H548" s="23"/>
      <c r="I548" s="7"/>
      <c r="N548" s="7"/>
      <c r="O548" s="7"/>
      <c r="P548" s="7"/>
      <c r="Q548" s="7"/>
      <c r="R548" s="7"/>
      <c r="S548" s="7"/>
      <c r="T548" s="7"/>
    </row>
    <row r="549" spans="1:20" s="8" customFormat="1" ht="15.75" customHeight="1" hidden="1" outlineLevel="1">
      <c r="A549" s="33" t="s">
        <v>28</v>
      </c>
      <c r="B549" s="33"/>
      <c r="C549" s="33"/>
      <c r="D549" s="17">
        <f>D550+D551+D552</f>
        <v>6.5089999999999995</v>
      </c>
      <c r="E549" s="7"/>
      <c r="I549" s="7"/>
      <c r="N549" s="7"/>
      <c r="O549" s="7"/>
      <c r="P549" s="7"/>
      <c r="Q549" s="7"/>
      <c r="R549" s="7"/>
      <c r="S549" s="7"/>
      <c r="T549" s="7"/>
    </row>
    <row r="550" spans="1:20" s="8" customFormat="1" ht="15.75" customHeight="1" hidden="1" outlineLevel="1">
      <c r="A550" s="32" t="s">
        <v>29</v>
      </c>
      <c r="B550" s="32"/>
      <c r="C550" s="32"/>
      <c r="D550" s="17">
        <v>3.85</v>
      </c>
      <c r="E550" s="7"/>
      <c r="I550" s="7"/>
      <c r="N550" s="7"/>
      <c r="O550" s="7"/>
      <c r="P550" s="7"/>
      <c r="Q550" s="7"/>
      <c r="R550" s="7"/>
      <c r="S550" s="7"/>
      <c r="T550" s="7"/>
    </row>
    <row r="551" spans="1:20" s="8" customFormat="1" ht="15.75" customHeight="1" hidden="1" outlineLevel="1">
      <c r="A551" s="32" t="s">
        <v>30</v>
      </c>
      <c r="B551" s="32"/>
      <c r="C551" s="32"/>
      <c r="D551" s="17">
        <v>1.652</v>
      </c>
      <c r="E551" s="7"/>
      <c r="I551" s="7"/>
      <c r="N551" s="7"/>
      <c r="O551" s="7"/>
      <c r="P551" s="7"/>
      <c r="Q551" s="7"/>
      <c r="R551" s="7"/>
      <c r="S551" s="7"/>
      <c r="T551" s="7"/>
    </row>
    <row r="552" spans="1:20" s="8" customFormat="1" ht="15.75" customHeight="1" hidden="1" outlineLevel="1">
      <c r="A552" s="32" t="s">
        <v>31</v>
      </c>
      <c r="B552" s="32"/>
      <c r="C552" s="32"/>
      <c r="D552" s="17">
        <v>1.007</v>
      </c>
      <c r="E552" s="7"/>
      <c r="I552" s="7"/>
      <c r="N552" s="7"/>
      <c r="O552" s="7"/>
      <c r="P552" s="7"/>
      <c r="Q552" s="7"/>
      <c r="R552" s="7"/>
      <c r="S552" s="7"/>
      <c r="T552" s="7"/>
    </row>
    <row r="553" spans="1:20" s="8" customFormat="1" ht="15.75" customHeight="1" hidden="1" outlineLevel="1">
      <c r="A553" s="33" t="s">
        <v>32</v>
      </c>
      <c r="B553" s="33"/>
      <c r="C553" s="33"/>
      <c r="D553" s="17">
        <f>D554+D555</f>
        <v>9976.19675</v>
      </c>
      <c r="E553" s="7"/>
      <c r="I553" s="7"/>
      <c r="N553" s="7"/>
      <c r="O553" s="7"/>
      <c r="P553" s="7"/>
      <c r="Q553" s="7"/>
      <c r="R553" s="7"/>
      <c r="S553" s="7"/>
      <c r="T553" s="7"/>
    </row>
    <row r="554" spans="1:9" s="8" customFormat="1" ht="15.75" customHeight="1" hidden="1" outlineLevel="1">
      <c r="A554" s="32" t="s">
        <v>29</v>
      </c>
      <c r="B554" s="32"/>
      <c r="C554" s="32"/>
      <c r="D554" s="17">
        <v>3316.9109999999996</v>
      </c>
      <c r="E554" s="7"/>
      <c r="I554" s="7"/>
    </row>
    <row r="555" spans="1:9" s="8" customFormat="1" ht="15.75" customHeight="1" hidden="1" outlineLevel="1">
      <c r="A555" s="32" t="s">
        <v>31</v>
      </c>
      <c r="B555" s="32"/>
      <c r="C555" s="32"/>
      <c r="D555" s="17">
        <v>6659.285749999999</v>
      </c>
      <c r="E555" s="7"/>
      <c r="I555" s="7"/>
    </row>
    <row r="556" spans="1:9" s="8" customFormat="1" ht="35.25" customHeight="1" hidden="1" outlineLevel="1">
      <c r="A556" s="31" t="s">
        <v>33</v>
      </c>
      <c r="B556" s="31"/>
      <c r="C556" s="31"/>
      <c r="D556" s="31"/>
      <c r="E556" s="31"/>
      <c r="F556" s="31"/>
      <c r="G556" s="31"/>
      <c r="H556" s="17">
        <v>424285.505</v>
      </c>
      <c r="I556" s="7"/>
    </row>
    <row r="557" spans="1:9" s="8" customFormat="1" ht="34.5" customHeight="1" hidden="1" outlineLevel="1">
      <c r="A557" s="31" t="s">
        <v>55</v>
      </c>
      <c r="B557" s="31"/>
      <c r="C557" s="31"/>
      <c r="D557" s="31"/>
      <c r="E557" s="31"/>
      <c r="F557" s="31"/>
      <c r="G557" s="31"/>
      <c r="H557" s="17">
        <v>7635.415</v>
      </c>
      <c r="I557" s="7"/>
    </row>
    <row r="558" spans="1:9" s="8" customFormat="1" ht="34.5" customHeight="1" hidden="1" outlineLevel="1">
      <c r="A558" s="31" t="s">
        <v>36</v>
      </c>
      <c r="B558" s="31"/>
      <c r="C558" s="31"/>
      <c r="D558" s="31"/>
      <c r="E558" s="31"/>
      <c r="F558" s="31"/>
      <c r="G558" s="31"/>
      <c r="H558" s="17">
        <f>E560+E561+E562+E563+E564</f>
        <v>142236.70174999998</v>
      </c>
      <c r="I558" s="7"/>
    </row>
    <row r="559" spans="1:9" s="8" customFormat="1" ht="15" hidden="1" outlineLevel="1">
      <c r="A559" s="31" t="s">
        <v>20</v>
      </c>
      <c r="B559" s="31"/>
      <c r="C559" s="14"/>
      <c r="D559" s="14"/>
      <c r="E559" s="14"/>
      <c r="F559" s="14"/>
      <c r="G559" s="14"/>
      <c r="H559" s="23"/>
      <c r="I559" s="7"/>
    </row>
    <row r="560" spans="1:9" s="8" customFormat="1" ht="15.75" customHeight="1" hidden="1" outlineLevel="1">
      <c r="A560" s="30" t="s">
        <v>37</v>
      </c>
      <c r="B560" s="30"/>
      <c r="C560" s="30"/>
      <c r="D560" s="30"/>
      <c r="E560" s="17">
        <v>9982.70575</v>
      </c>
      <c r="F560" s="7"/>
      <c r="I560" s="7"/>
    </row>
    <row r="561" spans="1:9" s="8" customFormat="1" ht="15.75" customHeight="1" hidden="1" outlineLevel="1">
      <c r="A561" s="30" t="s">
        <v>38</v>
      </c>
      <c r="B561" s="30"/>
      <c r="C561" s="30"/>
      <c r="D561" s="30"/>
      <c r="E561" s="21">
        <v>108287.26499999998</v>
      </c>
      <c r="F561" s="7"/>
      <c r="I561" s="7"/>
    </row>
    <row r="562" spans="1:9" s="8" customFormat="1" ht="15.75" customHeight="1" hidden="1" outlineLevel="1">
      <c r="A562" s="30" t="s">
        <v>39</v>
      </c>
      <c r="B562" s="30"/>
      <c r="C562" s="30"/>
      <c r="D562" s="30"/>
      <c r="E562" s="21">
        <v>23966.731</v>
      </c>
      <c r="F562" s="7"/>
      <c r="I562" s="7"/>
    </row>
    <row r="563" spans="1:9" s="8" customFormat="1" ht="15.75" customHeight="1" hidden="1" outlineLevel="1">
      <c r="A563" s="30" t="s">
        <v>40</v>
      </c>
      <c r="B563" s="30"/>
      <c r="C563" s="30"/>
      <c r="D563" s="30"/>
      <c r="E563" s="22">
        <v>0</v>
      </c>
      <c r="F563" s="7"/>
      <c r="I563" s="7"/>
    </row>
    <row r="564" spans="1:9" s="8" customFormat="1" ht="15.75" customHeight="1" hidden="1" outlineLevel="1">
      <c r="A564" s="30" t="s">
        <v>41</v>
      </c>
      <c r="B564" s="30"/>
      <c r="C564" s="30"/>
      <c r="D564" s="30"/>
      <c r="E564" s="22">
        <v>0</v>
      </c>
      <c r="F564" s="7"/>
      <c r="I564" s="7"/>
    </row>
    <row r="565" spans="1:9" s="8" customFormat="1" ht="31.5" customHeight="1" hidden="1" outlineLevel="1">
      <c r="A565" s="31" t="s">
        <v>42</v>
      </c>
      <c r="B565" s="31"/>
      <c r="C565" s="31"/>
      <c r="D565" s="31"/>
      <c r="E565" s="31"/>
      <c r="F565" s="31"/>
      <c r="G565" s="31"/>
      <c r="H565" s="17">
        <v>155570</v>
      </c>
      <c r="I565" s="7"/>
    </row>
    <row r="566" spans="1:9" s="8" customFormat="1" ht="34.5" customHeight="1" hidden="1" outlineLevel="1">
      <c r="A566" s="31" t="s">
        <v>43</v>
      </c>
      <c r="B566" s="31"/>
      <c r="C566" s="31"/>
      <c r="D566" s="31"/>
      <c r="E566" s="31"/>
      <c r="F566" s="31"/>
      <c r="G566" s="31"/>
      <c r="H566" s="12">
        <v>0</v>
      </c>
      <c r="I566" s="7"/>
    </row>
    <row r="567" ht="15" hidden="1" outlineLevel="1"/>
    <row r="568" spans="1:9" s="8" customFormat="1" ht="15" hidden="1" outlineLevel="1">
      <c r="A568" s="36" t="s">
        <v>69</v>
      </c>
      <c r="B568" s="36"/>
      <c r="C568" s="36"/>
      <c r="D568" s="36"/>
      <c r="E568" s="36"/>
      <c r="F568" s="36"/>
      <c r="G568" s="36"/>
      <c r="H568" s="36"/>
      <c r="I568" s="7"/>
    </row>
    <row r="569" spans="1:9" s="8" customFormat="1" ht="40.5" customHeight="1" hidden="1" outlineLevel="1">
      <c r="A569" s="35" t="s">
        <v>11</v>
      </c>
      <c r="B569" s="35"/>
      <c r="C569" s="35"/>
      <c r="D569" s="35"/>
      <c r="E569" s="35"/>
      <c r="F569" s="35"/>
      <c r="G569" s="35"/>
      <c r="H569" s="12">
        <f>ROUND(H572+H573*H574,2)</f>
        <v>2080.27</v>
      </c>
      <c r="I569" s="7"/>
    </row>
    <row r="570" spans="1:9" s="8" customFormat="1" ht="15" hidden="1" outlineLevel="1">
      <c r="A570" s="7"/>
      <c r="B570" s="7"/>
      <c r="C570" s="13"/>
      <c r="D570" s="13"/>
      <c r="E570" s="13"/>
      <c r="F570" s="7"/>
      <c r="G570" s="4"/>
      <c r="H570" s="7"/>
      <c r="I570" s="7"/>
    </row>
    <row r="571" spans="1:9" s="8" customFormat="1" ht="33.75" customHeight="1" hidden="1" outlineLevel="1">
      <c r="A571" s="35" t="s">
        <v>12</v>
      </c>
      <c r="B571" s="35"/>
      <c r="C571" s="35"/>
      <c r="D571" s="35"/>
      <c r="E571" s="35"/>
      <c r="F571" s="35"/>
      <c r="G571" s="35"/>
      <c r="H571" s="35"/>
      <c r="I571" s="7"/>
    </row>
    <row r="572" spans="1:9" s="8" customFormat="1" ht="21.75" customHeight="1" hidden="1" outlineLevel="1">
      <c r="A572" s="34" t="s">
        <v>13</v>
      </c>
      <c r="B572" s="34"/>
      <c r="C572" s="34"/>
      <c r="D572" s="34"/>
      <c r="E572" s="34"/>
      <c r="F572" s="34"/>
      <c r="G572" s="34"/>
      <c r="H572" s="12">
        <v>1056.78</v>
      </c>
      <c r="I572" s="7"/>
    </row>
    <row r="573" spans="1:9" s="8" customFormat="1" ht="25.5" customHeight="1" hidden="1" outlineLevel="1">
      <c r="A573" s="34" t="s">
        <v>14</v>
      </c>
      <c r="B573" s="34"/>
      <c r="C573" s="34"/>
      <c r="D573" s="34"/>
      <c r="E573" s="34"/>
      <c r="F573" s="34"/>
      <c r="G573" s="34"/>
      <c r="H573" s="12">
        <v>682458.86</v>
      </c>
      <c r="I573" s="7"/>
    </row>
    <row r="574" spans="1:12" s="8" customFormat="1" ht="35.25" customHeight="1" hidden="1" outlineLevel="1">
      <c r="A574" s="34" t="s">
        <v>15</v>
      </c>
      <c r="B574" s="34"/>
      <c r="C574" s="34"/>
      <c r="D574" s="34"/>
      <c r="E574" s="34"/>
      <c r="F574" s="34"/>
      <c r="G574" s="34"/>
      <c r="H574" s="15">
        <f>(H575+H576-(H577+H584))/(H594+H595-(H596+H603))</f>
        <v>0.00149970557563121</v>
      </c>
      <c r="I574" s="7"/>
      <c r="K574" s="20"/>
      <c r="L574" s="20"/>
    </row>
    <row r="575" spans="1:12" s="8" customFormat="1" ht="24.75" customHeight="1" hidden="1" outlineLevel="1">
      <c r="A575" s="34" t="s">
        <v>16</v>
      </c>
      <c r="B575" s="34"/>
      <c r="C575" s="34"/>
      <c r="D575" s="34"/>
      <c r="E575" s="34"/>
      <c r="F575" s="34"/>
      <c r="G575" s="34"/>
      <c r="H575" s="17">
        <v>791.716</v>
      </c>
      <c r="I575" s="7"/>
      <c r="K575" s="20"/>
      <c r="L575" s="20"/>
    </row>
    <row r="576" spans="1:9" s="8" customFormat="1" ht="35.25" customHeight="1" hidden="1" outlineLevel="1">
      <c r="A576" s="34" t="s">
        <v>17</v>
      </c>
      <c r="B576" s="34"/>
      <c r="C576" s="34"/>
      <c r="D576" s="34"/>
      <c r="E576" s="34"/>
      <c r="F576" s="34"/>
      <c r="G576" s="34"/>
      <c r="H576" s="17">
        <v>25.540999999999997</v>
      </c>
      <c r="I576" s="7"/>
    </row>
    <row r="577" spans="1:9" s="8" customFormat="1" ht="36.75" customHeight="1" hidden="1" outlineLevel="1">
      <c r="A577" s="34" t="s">
        <v>18</v>
      </c>
      <c r="B577" s="34"/>
      <c r="C577" s="34"/>
      <c r="D577" s="34"/>
      <c r="E577" s="34"/>
      <c r="F577" s="34"/>
      <c r="G577" s="34"/>
      <c r="H577" s="17">
        <f>E579+E580+E581+E582+E583</f>
        <v>266.0060178926964</v>
      </c>
      <c r="I577" s="7"/>
    </row>
    <row r="578" spans="1:9" s="8" customFormat="1" ht="15" hidden="1" outlineLevel="1">
      <c r="A578" s="34" t="s">
        <v>20</v>
      </c>
      <c r="B578" s="34"/>
      <c r="C578" s="14"/>
      <c r="D578" s="14"/>
      <c r="E578" s="14"/>
      <c r="F578" s="14"/>
      <c r="G578" s="14"/>
      <c r="H578" s="19"/>
      <c r="I578" s="7"/>
    </row>
    <row r="579" spans="1:9" s="8" customFormat="1" ht="15.75" customHeight="1" hidden="1" outlineLevel="1">
      <c r="A579" s="30" t="s">
        <v>21</v>
      </c>
      <c r="B579" s="30"/>
      <c r="C579" s="30"/>
      <c r="D579" s="30"/>
      <c r="E579" s="17">
        <v>26.416089292696384</v>
      </c>
      <c r="F579" s="7"/>
      <c r="I579" s="7"/>
    </row>
    <row r="580" spans="1:9" s="8" customFormat="1" ht="15.75" customHeight="1" hidden="1" outlineLevel="1">
      <c r="A580" s="30" t="s">
        <v>22</v>
      </c>
      <c r="B580" s="30"/>
      <c r="C580" s="30"/>
      <c r="D580" s="30"/>
      <c r="E580" s="21">
        <v>193.5295739</v>
      </c>
      <c r="F580" s="7"/>
      <c r="I580" s="7"/>
    </row>
    <row r="581" spans="1:9" s="8" customFormat="1" ht="15.75" customHeight="1" hidden="1" outlineLevel="1">
      <c r="A581" s="30" t="s">
        <v>23</v>
      </c>
      <c r="B581" s="30"/>
      <c r="C581" s="30"/>
      <c r="D581" s="30"/>
      <c r="E581" s="21">
        <v>46.060354700000005</v>
      </c>
      <c r="F581" s="7"/>
      <c r="I581" s="7"/>
    </row>
    <row r="582" spans="1:9" s="8" customFormat="1" ht="15.75" customHeight="1" hidden="1" outlineLevel="1">
      <c r="A582" s="30" t="s">
        <v>24</v>
      </c>
      <c r="B582" s="30"/>
      <c r="C582" s="30"/>
      <c r="D582" s="30"/>
      <c r="E582" s="22">
        <v>0</v>
      </c>
      <c r="F582" s="7"/>
      <c r="I582" s="7"/>
    </row>
    <row r="583" spans="1:9" s="8" customFormat="1" ht="15.75" customHeight="1" hidden="1" outlineLevel="1">
      <c r="A583" s="30" t="s">
        <v>25</v>
      </c>
      <c r="B583" s="30"/>
      <c r="C583" s="30"/>
      <c r="D583" s="30"/>
      <c r="E583" s="22">
        <v>0</v>
      </c>
      <c r="F583" s="7"/>
      <c r="I583" s="7"/>
    </row>
    <row r="584" spans="1:9" s="8" customFormat="1" ht="24" customHeight="1" hidden="1" outlineLevel="1">
      <c r="A584" s="31" t="s">
        <v>26</v>
      </c>
      <c r="B584" s="31"/>
      <c r="C584" s="31"/>
      <c r="D584" s="31"/>
      <c r="E584" s="31"/>
      <c r="F584" s="31"/>
      <c r="G584" s="31"/>
      <c r="H584" s="17">
        <v>287.07</v>
      </c>
      <c r="I584" s="7"/>
    </row>
    <row r="585" spans="1:9" s="8" customFormat="1" ht="33" customHeight="1" hidden="1" outlineLevel="1">
      <c r="A585" s="31" t="s">
        <v>27</v>
      </c>
      <c r="B585" s="31"/>
      <c r="C585" s="31"/>
      <c r="D585" s="31"/>
      <c r="E585" s="31"/>
      <c r="F585" s="31"/>
      <c r="G585" s="31"/>
      <c r="H585" s="21">
        <f>D587+D591</f>
        <v>11043.46299999999</v>
      </c>
      <c r="I585" s="7"/>
    </row>
    <row r="586" spans="1:20" s="8" customFormat="1" ht="15" hidden="1" outlineLevel="1">
      <c r="A586" s="31" t="s">
        <v>20</v>
      </c>
      <c r="B586" s="31"/>
      <c r="C586" s="14"/>
      <c r="D586" s="14"/>
      <c r="E586" s="14"/>
      <c r="F586" s="14"/>
      <c r="G586" s="14"/>
      <c r="H586" s="23"/>
      <c r="I586" s="7"/>
      <c r="N586" s="7"/>
      <c r="O586" s="7"/>
      <c r="P586" s="7"/>
      <c r="Q586" s="7"/>
      <c r="R586" s="7"/>
      <c r="S586" s="7"/>
      <c r="T586" s="7"/>
    </row>
    <row r="587" spans="1:20" s="8" customFormat="1" ht="15.75" customHeight="1" hidden="1" outlineLevel="1">
      <c r="A587" s="33" t="s">
        <v>28</v>
      </c>
      <c r="B587" s="33"/>
      <c r="C587" s="33"/>
      <c r="D587" s="17">
        <f>D588+D589+D590</f>
        <v>2.736</v>
      </c>
      <c r="E587" s="7"/>
      <c r="I587" s="7"/>
      <c r="N587" s="7"/>
      <c r="O587" s="7"/>
      <c r="P587" s="7"/>
      <c r="Q587" s="7"/>
      <c r="R587" s="7"/>
      <c r="S587" s="7"/>
      <c r="T587" s="7"/>
    </row>
    <row r="588" spans="1:20" s="8" customFormat="1" ht="15.75" customHeight="1" hidden="1" outlineLevel="1">
      <c r="A588" s="32" t="s">
        <v>29</v>
      </c>
      <c r="B588" s="32"/>
      <c r="C588" s="32"/>
      <c r="D588" s="17">
        <v>1.001</v>
      </c>
      <c r="E588" s="7"/>
      <c r="I588" s="7"/>
      <c r="N588" s="7"/>
      <c r="O588" s="7"/>
      <c r="P588" s="7"/>
      <c r="Q588" s="7"/>
      <c r="R588" s="7"/>
      <c r="S588" s="7"/>
      <c r="T588" s="7"/>
    </row>
    <row r="589" spans="1:20" s="8" customFormat="1" ht="15.75" customHeight="1" hidden="1" outlineLevel="1">
      <c r="A589" s="32" t="s">
        <v>30</v>
      </c>
      <c r="B589" s="32"/>
      <c r="C589" s="32"/>
      <c r="D589" s="17">
        <v>1.457</v>
      </c>
      <c r="E589" s="7"/>
      <c r="I589" s="7"/>
      <c r="N589" s="7"/>
      <c r="O589" s="7"/>
      <c r="P589" s="7"/>
      <c r="Q589" s="7"/>
      <c r="R589" s="7"/>
      <c r="S589" s="7"/>
      <c r="T589" s="7"/>
    </row>
    <row r="590" spans="1:20" s="8" customFormat="1" ht="15.75" customHeight="1" hidden="1" outlineLevel="1">
      <c r="A590" s="32" t="s">
        <v>31</v>
      </c>
      <c r="B590" s="32"/>
      <c r="C590" s="32"/>
      <c r="D590" s="17">
        <v>0.278</v>
      </c>
      <c r="E590" s="7"/>
      <c r="I590" s="7"/>
      <c r="N590" s="7"/>
      <c r="O590" s="7"/>
      <c r="P590" s="7"/>
      <c r="Q590" s="7"/>
      <c r="R590" s="7"/>
      <c r="S590" s="7"/>
      <c r="T590" s="7"/>
    </row>
    <row r="591" spans="1:20" s="8" customFormat="1" ht="15.75" customHeight="1" hidden="1" outlineLevel="1">
      <c r="A591" s="33" t="s">
        <v>32</v>
      </c>
      <c r="B591" s="33"/>
      <c r="C591" s="33"/>
      <c r="D591" s="17">
        <f>D592+D593</f>
        <v>11040.72699999999</v>
      </c>
      <c r="E591" s="7"/>
      <c r="I591" s="7"/>
      <c r="N591" s="7"/>
      <c r="O591" s="7"/>
      <c r="P591" s="7"/>
      <c r="Q591" s="7"/>
      <c r="R591" s="7"/>
      <c r="S591" s="7"/>
      <c r="T591" s="7"/>
    </row>
    <row r="592" spans="1:20" s="8" customFormat="1" ht="15.75" customHeight="1" hidden="1" outlineLevel="1">
      <c r="A592" s="32" t="s">
        <v>29</v>
      </c>
      <c r="B592" s="32"/>
      <c r="C592" s="32"/>
      <c r="D592" s="17">
        <v>3602.4922600000014</v>
      </c>
      <c r="E592" s="7"/>
      <c r="I592" s="7"/>
      <c r="N592" s="7"/>
      <c r="O592" s="7"/>
      <c r="P592" s="7"/>
      <c r="Q592" s="7"/>
      <c r="R592" s="7"/>
      <c r="S592" s="7"/>
      <c r="T592" s="7"/>
    </row>
    <row r="593" spans="1:20" s="8" customFormat="1" ht="15.75" customHeight="1" hidden="1" outlineLevel="1">
      <c r="A593" s="32" t="s">
        <v>31</v>
      </c>
      <c r="B593" s="32"/>
      <c r="C593" s="32"/>
      <c r="D593" s="17">
        <v>7438.234739999989</v>
      </c>
      <c r="E593" s="7"/>
      <c r="I593" s="7"/>
      <c r="N593" s="7"/>
      <c r="O593" s="7"/>
      <c r="P593" s="7"/>
      <c r="Q593" s="7"/>
      <c r="R593" s="7"/>
      <c r="S593" s="7"/>
      <c r="T593" s="7"/>
    </row>
    <row r="594" spans="1:20" s="8" customFormat="1" ht="35.25" customHeight="1" hidden="1" outlineLevel="1">
      <c r="A594" s="31" t="s">
        <v>33</v>
      </c>
      <c r="B594" s="31"/>
      <c r="C594" s="31"/>
      <c r="D594" s="31"/>
      <c r="E594" s="31"/>
      <c r="F594" s="31"/>
      <c r="G594" s="31"/>
      <c r="H594" s="17">
        <v>484609.649</v>
      </c>
      <c r="I594" s="7"/>
      <c r="N594" s="7"/>
      <c r="O594" s="7"/>
      <c r="P594" s="7"/>
      <c r="Q594" s="7"/>
      <c r="R594" s="7"/>
      <c r="S594" s="7"/>
      <c r="T594" s="7"/>
    </row>
    <row r="595" spans="1:20" s="8" customFormat="1" ht="34.5" customHeight="1" hidden="1" outlineLevel="1">
      <c r="A595" s="31" t="s">
        <v>55</v>
      </c>
      <c r="B595" s="31"/>
      <c r="C595" s="31"/>
      <c r="D595" s="31"/>
      <c r="E595" s="31"/>
      <c r="F595" s="31"/>
      <c r="G595" s="31"/>
      <c r="H595" s="17">
        <v>18110.269</v>
      </c>
      <c r="I595" s="7"/>
      <c r="N595" s="7"/>
      <c r="O595" s="7"/>
      <c r="P595" s="7"/>
      <c r="Q595" s="7"/>
      <c r="R595" s="7"/>
      <c r="S595" s="7"/>
      <c r="T595" s="7"/>
    </row>
    <row r="596" spans="1:20" s="8" customFormat="1" ht="34.5" customHeight="1" hidden="1" outlineLevel="1">
      <c r="A596" s="31" t="s">
        <v>36</v>
      </c>
      <c r="B596" s="31"/>
      <c r="C596" s="31"/>
      <c r="D596" s="31"/>
      <c r="E596" s="31"/>
      <c r="F596" s="31"/>
      <c r="G596" s="31"/>
      <c r="H596" s="17">
        <f>E598+E599+E600+E601+E602</f>
        <v>165094.687</v>
      </c>
      <c r="I596" s="7"/>
      <c r="N596" s="7"/>
      <c r="O596" s="7"/>
      <c r="P596" s="7"/>
      <c r="Q596" s="7"/>
      <c r="R596" s="7"/>
      <c r="S596" s="7"/>
      <c r="T596" s="7"/>
    </row>
    <row r="597" spans="1:20" s="8" customFormat="1" ht="15" hidden="1" outlineLevel="1">
      <c r="A597" s="31" t="s">
        <v>20</v>
      </c>
      <c r="B597" s="31"/>
      <c r="C597" s="14"/>
      <c r="D597" s="14"/>
      <c r="E597" s="14"/>
      <c r="F597" s="14"/>
      <c r="G597" s="14"/>
      <c r="H597" s="23"/>
      <c r="I597" s="7"/>
      <c r="N597" s="7"/>
      <c r="O597" s="7"/>
      <c r="P597" s="7"/>
      <c r="Q597" s="7"/>
      <c r="R597" s="7"/>
      <c r="S597" s="7"/>
      <c r="T597" s="7"/>
    </row>
    <row r="598" spans="1:20" s="8" customFormat="1" ht="15.75" customHeight="1" hidden="1" outlineLevel="1">
      <c r="A598" s="30" t="s">
        <v>37</v>
      </c>
      <c r="B598" s="30"/>
      <c r="C598" s="30"/>
      <c r="D598" s="30"/>
      <c r="E598" s="17">
        <v>11043.46299999999</v>
      </c>
      <c r="F598" s="7"/>
      <c r="I598" s="7"/>
      <c r="N598" s="7"/>
      <c r="O598" s="7"/>
      <c r="P598" s="7"/>
      <c r="Q598" s="7"/>
      <c r="R598" s="7"/>
      <c r="S598" s="7"/>
      <c r="T598" s="7"/>
    </row>
    <row r="599" spans="1:20" s="8" customFormat="1" ht="15.75" customHeight="1" hidden="1" outlineLevel="1">
      <c r="A599" s="30" t="s">
        <v>38</v>
      </c>
      <c r="B599" s="30"/>
      <c r="C599" s="30"/>
      <c r="D599" s="30"/>
      <c r="E599" s="21">
        <v>121805.996</v>
      </c>
      <c r="F599" s="7"/>
      <c r="I599" s="7"/>
      <c r="N599" s="7"/>
      <c r="O599" s="7"/>
      <c r="P599" s="7"/>
      <c r="Q599" s="7"/>
      <c r="R599" s="7"/>
      <c r="S599" s="7"/>
      <c r="T599" s="7"/>
    </row>
    <row r="600" spans="1:20" s="8" customFormat="1" ht="15.75" customHeight="1" hidden="1" outlineLevel="1">
      <c r="A600" s="30" t="s">
        <v>39</v>
      </c>
      <c r="B600" s="30"/>
      <c r="C600" s="30"/>
      <c r="D600" s="30"/>
      <c r="E600" s="21">
        <v>32245.228000000003</v>
      </c>
      <c r="F600" s="7"/>
      <c r="I600" s="7"/>
      <c r="N600" s="7"/>
      <c r="O600" s="7"/>
      <c r="P600" s="7"/>
      <c r="Q600" s="7"/>
      <c r="R600" s="7"/>
      <c r="S600" s="7"/>
      <c r="T600" s="7"/>
    </row>
    <row r="601" spans="1:20" s="8" customFormat="1" ht="15.75" customHeight="1" hidden="1" outlineLevel="1">
      <c r="A601" s="30" t="s">
        <v>40</v>
      </c>
      <c r="B601" s="30"/>
      <c r="C601" s="30"/>
      <c r="D601" s="30"/>
      <c r="E601" s="22">
        <v>0</v>
      </c>
      <c r="F601" s="7"/>
      <c r="I601" s="7"/>
      <c r="N601" s="7"/>
      <c r="O601" s="7"/>
      <c r="P601" s="7"/>
      <c r="Q601" s="7"/>
      <c r="R601" s="7"/>
      <c r="S601" s="7"/>
      <c r="T601" s="7"/>
    </row>
    <row r="602" spans="1:9" s="8" customFormat="1" ht="15.75" customHeight="1" hidden="1" outlineLevel="1">
      <c r="A602" s="30" t="s">
        <v>41</v>
      </c>
      <c r="B602" s="30"/>
      <c r="C602" s="30"/>
      <c r="D602" s="30"/>
      <c r="E602" s="22">
        <v>0</v>
      </c>
      <c r="F602" s="7"/>
      <c r="I602" s="7"/>
    </row>
    <row r="603" spans="1:9" s="8" customFormat="1" ht="31.5" customHeight="1" hidden="1" outlineLevel="1">
      <c r="A603" s="31" t="s">
        <v>42</v>
      </c>
      <c r="B603" s="31"/>
      <c r="C603" s="31"/>
      <c r="D603" s="31"/>
      <c r="E603" s="31"/>
      <c r="F603" s="31"/>
      <c r="G603" s="31"/>
      <c r="H603" s="17">
        <v>161470</v>
      </c>
      <c r="I603" s="7"/>
    </row>
    <row r="604" spans="1:9" s="8" customFormat="1" ht="34.5" customHeight="1" hidden="1" outlineLevel="1">
      <c r="A604" s="31" t="s">
        <v>43</v>
      </c>
      <c r="B604" s="31"/>
      <c r="C604" s="31"/>
      <c r="D604" s="31"/>
      <c r="E604" s="31"/>
      <c r="F604" s="31"/>
      <c r="G604" s="31"/>
      <c r="H604" s="12">
        <v>0</v>
      </c>
      <c r="I604" s="7"/>
    </row>
    <row r="605" ht="15" hidden="1" outlineLevel="1"/>
    <row r="606" spans="1:9" s="8" customFormat="1" ht="15" hidden="1" outlineLevel="1">
      <c r="A606" s="36" t="s">
        <v>70</v>
      </c>
      <c r="B606" s="36"/>
      <c r="C606" s="36"/>
      <c r="D606" s="36"/>
      <c r="E606" s="36"/>
      <c r="F606" s="36"/>
      <c r="G606" s="36"/>
      <c r="H606" s="36"/>
      <c r="I606" s="7"/>
    </row>
    <row r="607" spans="1:9" s="8" customFormat="1" ht="40.5" customHeight="1" hidden="1" outlineLevel="1">
      <c r="A607" s="35" t="s">
        <v>11</v>
      </c>
      <c r="B607" s="35"/>
      <c r="C607" s="35"/>
      <c r="D607" s="35"/>
      <c r="E607" s="35"/>
      <c r="F607" s="35"/>
      <c r="G607" s="35"/>
      <c r="H607" s="12">
        <f>ROUND(H610+H611*H612,2)</f>
        <v>2038.18</v>
      </c>
      <c r="I607" s="7"/>
    </row>
    <row r="608" spans="1:9" s="8" customFormat="1" ht="15" hidden="1" outlineLevel="1">
      <c r="A608" s="7"/>
      <c r="B608" s="7"/>
      <c r="C608" s="13"/>
      <c r="D608" s="13"/>
      <c r="E608" s="13"/>
      <c r="F608" s="7"/>
      <c r="G608" s="4"/>
      <c r="H608" s="7"/>
      <c r="I608" s="7"/>
    </row>
    <row r="609" spans="1:9" s="8" customFormat="1" ht="33.75" customHeight="1" hidden="1" outlineLevel="1">
      <c r="A609" s="35" t="s">
        <v>12</v>
      </c>
      <c r="B609" s="35"/>
      <c r="C609" s="35"/>
      <c r="D609" s="35"/>
      <c r="E609" s="35"/>
      <c r="F609" s="35"/>
      <c r="G609" s="35"/>
      <c r="H609" s="35"/>
      <c r="I609" s="7"/>
    </row>
    <row r="610" spans="1:9" s="8" customFormat="1" ht="21.75" customHeight="1" hidden="1" outlineLevel="1">
      <c r="A610" s="34" t="s">
        <v>13</v>
      </c>
      <c r="B610" s="34"/>
      <c r="C610" s="34"/>
      <c r="D610" s="34"/>
      <c r="E610" s="34"/>
      <c r="F610" s="34"/>
      <c r="G610" s="34"/>
      <c r="H610" s="12">
        <v>1008.94</v>
      </c>
      <c r="I610" s="7"/>
    </row>
    <row r="611" spans="1:9" s="8" customFormat="1" ht="25.5" customHeight="1" hidden="1" outlineLevel="1">
      <c r="A611" s="34" t="s">
        <v>14</v>
      </c>
      <c r="B611" s="34"/>
      <c r="C611" s="34"/>
      <c r="D611" s="34"/>
      <c r="E611" s="34"/>
      <c r="F611" s="34"/>
      <c r="G611" s="34"/>
      <c r="H611" s="12">
        <v>682616.75</v>
      </c>
      <c r="I611" s="7"/>
    </row>
    <row r="612" spans="1:12" s="8" customFormat="1" ht="35.25" customHeight="1" hidden="1" outlineLevel="1">
      <c r="A612" s="34" t="s">
        <v>15</v>
      </c>
      <c r="B612" s="34"/>
      <c r="C612" s="34"/>
      <c r="D612" s="34"/>
      <c r="E612" s="34"/>
      <c r="F612" s="34"/>
      <c r="G612" s="34"/>
      <c r="H612" s="15">
        <f>(H613+H614-(H615+H622))/(H632+H633-(H634+H641))</f>
        <v>0.0015077913559840828</v>
      </c>
      <c r="I612" s="7"/>
      <c r="K612" s="20"/>
      <c r="L612" s="20"/>
    </row>
    <row r="613" spans="1:12" s="8" customFormat="1" ht="24.75" customHeight="1" hidden="1" outlineLevel="1">
      <c r="A613" s="34" t="s">
        <v>16</v>
      </c>
      <c r="B613" s="34"/>
      <c r="C613" s="34"/>
      <c r="D613" s="34"/>
      <c r="E613" s="34"/>
      <c r="F613" s="34"/>
      <c r="G613" s="34"/>
      <c r="H613" s="17">
        <v>881.411</v>
      </c>
      <c r="I613" s="7"/>
      <c r="K613" s="20"/>
      <c r="L613" s="20"/>
    </row>
    <row r="614" spans="1:9" s="8" customFormat="1" ht="35.25" customHeight="1" hidden="1" outlineLevel="1">
      <c r="A614" s="34" t="s">
        <v>17</v>
      </c>
      <c r="B614" s="34"/>
      <c r="C614" s="34"/>
      <c r="D614" s="34"/>
      <c r="E614" s="34"/>
      <c r="F614" s="34"/>
      <c r="G614" s="34"/>
      <c r="H614" s="17">
        <v>28.216</v>
      </c>
      <c r="I614" s="7"/>
    </row>
    <row r="615" spans="1:9" s="8" customFormat="1" ht="36.75" customHeight="1" hidden="1" outlineLevel="1">
      <c r="A615" s="34" t="s">
        <v>18</v>
      </c>
      <c r="B615" s="34"/>
      <c r="C615" s="34"/>
      <c r="D615" s="34"/>
      <c r="E615" s="34"/>
      <c r="F615" s="34"/>
      <c r="G615" s="34"/>
      <c r="H615" s="17">
        <f>E617+E618+E619+E620+E621</f>
        <v>302.50136312759645</v>
      </c>
      <c r="I615" s="7"/>
    </row>
    <row r="616" spans="1:9" s="8" customFormat="1" ht="15" hidden="1" outlineLevel="1">
      <c r="A616" s="34" t="s">
        <v>20</v>
      </c>
      <c r="B616" s="34"/>
      <c r="C616" s="14"/>
      <c r="D616" s="14"/>
      <c r="E616" s="14"/>
      <c r="F616" s="14"/>
      <c r="G616" s="14"/>
      <c r="H616" s="19"/>
      <c r="I616" s="7"/>
    </row>
    <row r="617" spans="1:9" s="8" customFormat="1" ht="15.75" customHeight="1" hidden="1" outlineLevel="1">
      <c r="A617" s="30" t="s">
        <v>21</v>
      </c>
      <c r="B617" s="30"/>
      <c r="C617" s="30"/>
      <c r="D617" s="30"/>
      <c r="E617" s="17">
        <v>33.68387482759645</v>
      </c>
      <c r="F617" s="7"/>
      <c r="I617" s="7"/>
    </row>
    <row r="618" spans="1:20" s="8" customFormat="1" ht="15.75" customHeight="1" hidden="1" outlineLevel="1">
      <c r="A618" s="30" t="s">
        <v>22</v>
      </c>
      <c r="B618" s="30"/>
      <c r="C618" s="30"/>
      <c r="D618" s="30"/>
      <c r="E618" s="21">
        <v>221.0948159</v>
      </c>
      <c r="F618" s="7"/>
      <c r="I618" s="7"/>
      <c r="N618" s="7"/>
      <c r="O618" s="7"/>
      <c r="P618" s="7"/>
      <c r="Q618" s="7"/>
      <c r="R618" s="7"/>
      <c r="S618" s="7"/>
      <c r="T618" s="7"/>
    </row>
    <row r="619" spans="1:20" s="8" customFormat="1" ht="15.75" customHeight="1" hidden="1" outlineLevel="1">
      <c r="A619" s="30" t="s">
        <v>23</v>
      </c>
      <c r="B619" s="30"/>
      <c r="C619" s="30"/>
      <c r="D619" s="30"/>
      <c r="E619" s="21">
        <v>47.7226724</v>
      </c>
      <c r="F619" s="7"/>
      <c r="I619" s="7"/>
      <c r="N619" s="7"/>
      <c r="O619" s="7"/>
      <c r="P619" s="7"/>
      <c r="Q619" s="7"/>
      <c r="R619" s="7"/>
      <c r="S619" s="7"/>
      <c r="T619" s="7"/>
    </row>
    <row r="620" spans="1:20" s="8" customFormat="1" ht="15.75" customHeight="1" hidden="1" outlineLevel="1">
      <c r="A620" s="30" t="s">
        <v>24</v>
      </c>
      <c r="B620" s="30"/>
      <c r="C620" s="30"/>
      <c r="D620" s="30"/>
      <c r="E620" s="22">
        <v>0</v>
      </c>
      <c r="F620" s="7"/>
      <c r="I620" s="7"/>
      <c r="N620" s="7"/>
      <c r="O620" s="7"/>
      <c r="P620" s="7"/>
      <c r="Q620" s="7"/>
      <c r="R620" s="7"/>
      <c r="S620" s="7"/>
      <c r="T620" s="7"/>
    </row>
    <row r="621" spans="1:20" s="8" customFormat="1" ht="15.75" customHeight="1" hidden="1" outlineLevel="1">
      <c r="A621" s="30" t="s">
        <v>25</v>
      </c>
      <c r="B621" s="30"/>
      <c r="C621" s="30"/>
      <c r="D621" s="30"/>
      <c r="E621" s="22">
        <v>0</v>
      </c>
      <c r="F621" s="7"/>
      <c r="I621" s="7"/>
      <c r="N621" s="7"/>
      <c r="O621" s="7"/>
      <c r="P621" s="7"/>
      <c r="Q621" s="7"/>
      <c r="R621" s="7"/>
      <c r="S621" s="7"/>
      <c r="T621" s="7"/>
    </row>
    <row r="622" spans="1:20" s="8" customFormat="1" ht="24" customHeight="1" hidden="1" outlineLevel="1">
      <c r="A622" s="31" t="s">
        <v>26</v>
      </c>
      <c r="B622" s="31"/>
      <c r="C622" s="31"/>
      <c r="D622" s="31"/>
      <c r="E622" s="31"/>
      <c r="F622" s="31"/>
      <c r="G622" s="31"/>
      <c r="H622" s="17">
        <v>308.6</v>
      </c>
      <c r="I622" s="7"/>
      <c r="N622" s="7"/>
      <c r="O622" s="7"/>
      <c r="P622" s="7"/>
      <c r="Q622" s="7"/>
      <c r="R622" s="7"/>
      <c r="S622" s="7"/>
      <c r="T622" s="7"/>
    </row>
    <row r="623" spans="1:20" s="8" customFormat="1" ht="33" customHeight="1" hidden="1" outlineLevel="1">
      <c r="A623" s="31" t="s">
        <v>27</v>
      </c>
      <c r="B623" s="31"/>
      <c r="C623" s="31"/>
      <c r="D623" s="31"/>
      <c r="E623" s="31"/>
      <c r="F623" s="31"/>
      <c r="G623" s="31"/>
      <c r="H623" s="21">
        <f>D625+D629</f>
        <v>13187.537999999997</v>
      </c>
      <c r="I623" s="7"/>
      <c r="N623" s="7"/>
      <c r="O623" s="7"/>
      <c r="P623" s="7"/>
      <c r="Q623" s="7"/>
      <c r="R623" s="7"/>
      <c r="S623" s="7"/>
      <c r="T623" s="7"/>
    </row>
    <row r="624" spans="1:20" s="8" customFormat="1" ht="15" hidden="1" outlineLevel="1">
      <c r="A624" s="31" t="s">
        <v>20</v>
      </c>
      <c r="B624" s="31"/>
      <c r="C624" s="14"/>
      <c r="D624" s="14"/>
      <c r="E624" s="14"/>
      <c r="F624" s="14"/>
      <c r="G624" s="14"/>
      <c r="H624" s="23"/>
      <c r="I624" s="7"/>
      <c r="N624" s="7"/>
      <c r="O624" s="7"/>
      <c r="P624" s="7"/>
      <c r="Q624" s="7"/>
      <c r="R624" s="7"/>
      <c r="S624" s="7"/>
      <c r="T624" s="7"/>
    </row>
    <row r="625" spans="1:20" s="8" customFormat="1" ht="15.75" customHeight="1" hidden="1" outlineLevel="1">
      <c r="A625" s="33" t="s">
        <v>28</v>
      </c>
      <c r="B625" s="33"/>
      <c r="C625" s="33"/>
      <c r="D625" s="17">
        <f>D626+D627+D628</f>
        <v>5.378999999999948</v>
      </c>
      <c r="E625" s="7"/>
      <c r="I625" s="7"/>
      <c r="N625" s="7"/>
      <c r="O625" s="7"/>
      <c r="P625" s="7"/>
      <c r="Q625" s="7"/>
      <c r="R625" s="7"/>
      <c r="S625" s="7"/>
      <c r="T625" s="7"/>
    </row>
    <row r="626" spans="1:20" s="8" customFormat="1" ht="15.75" customHeight="1" hidden="1" outlineLevel="1">
      <c r="A626" s="32" t="s">
        <v>29</v>
      </c>
      <c r="B626" s="32"/>
      <c r="C626" s="32"/>
      <c r="D626" s="17">
        <v>1.3579999999999899</v>
      </c>
      <c r="E626" s="7"/>
      <c r="I626" s="7"/>
      <c r="N626" s="7"/>
      <c r="O626" s="7"/>
      <c r="P626" s="7"/>
      <c r="Q626" s="7"/>
      <c r="R626" s="7"/>
      <c r="S626" s="7"/>
      <c r="T626" s="7"/>
    </row>
    <row r="627" spans="1:20" s="8" customFormat="1" ht="15.75" customHeight="1" hidden="1" outlineLevel="1">
      <c r="A627" s="32" t="s">
        <v>30</v>
      </c>
      <c r="B627" s="32"/>
      <c r="C627" s="32"/>
      <c r="D627" s="17">
        <v>3.3909999999999627</v>
      </c>
      <c r="E627" s="7"/>
      <c r="I627" s="7"/>
      <c r="N627" s="7"/>
      <c r="O627" s="7"/>
      <c r="P627" s="7"/>
      <c r="Q627" s="7"/>
      <c r="R627" s="7"/>
      <c r="S627" s="7"/>
      <c r="T627" s="7"/>
    </row>
    <row r="628" spans="1:20" s="8" customFormat="1" ht="15.75" customHeight="1" hidden="1" outlineLevel="1">
      <c r="A628" s="32" t="s">
        <v>31</v>
      </c>
      <c r="B628" s="32"/>
      <c r="C628" s="32"/>
      <c r="D628" s="17">
        <v>0.6299999999999955</v>
      </c>
      <c r="E628" s="7"/>
      <c r="I628" s="7"/>
      <c r="N628" s="7"/>
      <c r="O628" s="7"/>
      <c r="P628" s="7"/>
      <c r="Q628" s="7"/>
      <c r="R628" s="7"/>
      <c r="S628" s="7"/>
      <c r="T628" s="7"/>
    </row>
    <row r="629" spans="1:20" s="8" customFormat="1" ht="15.75" customHeight="1" hidden="1" outlineLevel="1">
      <c r="A629" s="33" t="s">
        <v>32</v>
      </c>
      <c r="B629" s="33"/>
      <c r="C629" s="33"/>
      <c r="D629" s="17">
        <f>D630+D631</f>
        <v>13182.158999999996</v>
      </c>
      <c r="E629" s="7"/>
      <c r="I629" s="7"/>
      <c r="N629" s="7"/>
      <c r="O629" s="7"/>
      <c r="P629" s="7"/>
      <c r="Q629" s="7"/>
      <c r="R629" s="7"/>
      <c r="S629" s="7"/>
      <c r="T629" s="7"/>
    </row>
    <row r="630" spans="1:20" s="8" customFormat="1" ht="15.75" customHeight="1" hidden="1" outlineLevel="1">
      <c r="A630" s="32" t="s">
        <v>29</v>
      </c>
      <c r="B630" s="32"/>
      <c r="C630" s="32"/>
      <c r="D630" s="17">
        <v>4135.433999999998</v>
      </c>
      <c r="E630" s="7"/>
      <c r="I630" s="7"/>
      <c r="N630" s="7"/>
      <c r="O630" s="7"/>
      <c r="P630" s="7"/>
      <c r="Q630" s="7"/>
      <c r="R630" s="7"/>
      <c r="S630" s="7"/>
      <c r="T630" s="7"/>
    </row>
    <row r="631" spans="1:20" s="8" customFormat="1" ht="15.75" customHeight="1" hidden="1" outlineLevel="1">
      <c r="A631" s="32" t="s">
        <v>31</v>
      </c>
      <c r="B631" s="32"/>
      <c r="C631" s="32"/>
      <c r="D631" s="17">
        <v>9046.724999999999</v>
      </c>
      <c r="E631" s="7"/>
      <c r="I631" s="7"/>
      <c r="N631" s="7"/>
      <c r="O631" s="7"/>
      <c r="P631" s="7"/>
      <c r="Q631" s="7"/>
      <c r="R631" s="7"/>
      <c r="S631" s="7"/>
      <c r="T631" s="7"/>
    </row>
    <row r="632" spans="1:20" s="8" customFormat="1" ht="35.25" customHeight="1" hidden="1" outlineLevel="1">
      <c r="A632" s="31" t="s">
        <v>33</v>
      </c>
      <c r="B632" s="31"/>
      <c r="C632" s="31"/>
      <c r="D632" s="31"/>
      <c r="E632" s="31"/>
      <c r="F632" s="31"/>
      <c r="G632" s="31"/>
      <c r="H632" s="17">
        <v>522891.048</v>
      </c>
      <c r="I632" s="7"/>
      <c r="N632" s="7"/>
      <c r="O632" s="7"/>
      <c r="P632" s="7"/>
      <c r="Q632" s="7"/>
      <c r="R632" s="7"/>
      <c r="S632" s="7"/>
      <c r="T632" s="7"/>
    </row>
    <row r="633" spans="1:20" s="8" customFormat="1" ht="34.5" customHeight="1" hidden="1" outlineLevel="1">
      <c r="A633" s="31" t="s">
        <v>55</v>
      </c>
      <c r="B633" s="31"/>
      <c r="C633" s="31"/>
      <c r="D633" s="31"/>
      <c r="E633" s="31"/>
      <c r="F633" s="31"/>
      <c r="G633" s="31"/>
      <c r="H633" s="17">
        <v>19681.281</v>
      </c>
      <c r="I633" s="7"/>
      <c r="N633" s="7"/>
      <c r="O633" s="7"/>
      <c r="P633" s="7"/>
      <c r="Q633" s="7"/>
      <c r="R633" s="7"/>
      <c r="S633" s="7"/>
      <c r="T633" s="7"/>
    </row>
    <row r="634" spans="1:9" s="8" customFormat="1" ht="34.5" customHeight="1" hidden="1" outlineLevel="1">
      <c r="A634" s="31" t="s">
        <v>36</v>
      </c>
      <c r="B634" s="31"/>
      <c r="C634" s="31"/>
      <c r="D634" s="31"/>
      <c r="E634" s="31"/>
      <c r="F634" s="31"/>
      <c r="G634" s="31"/>
      <c r="H634" s="17">
        <f>E636+E637+E638+E639+E640</f>
        <v>170993.638</v>
      </c>
      <c r="I634" s="7"/>
    </row>
    <row r="635" spans="1:9" s="8" customFormat="1" ht="15" hidden="1" outlineLevel="1">
      <c r="A635" s="31" t="s">
        <v>20</v>
      </c>
      <c r="B635" s="31"/>
      <c r="C635" s="14"/>
      <c r="D635" s="14"/>
      <c r="E635" s="14"/>
      <c r="F635" s="14"/>
      <c r="G635" s="14"/>
      <c r="H635" s="23"/>
      <c r="I635" s="7"/>
    </row>
    <row r="636" spans="1:9" s="8" customFormat="1" ht="15.75" customHeight="1" hidden="1" outlineLevel="1">
      <c r="A636" s="30" t="s">
        <v>37</v>
      </c>
      <c r="B636" s="30"/>
      <c r="C636" s="30"/>
      <c r="D636" s="30"/>
      <c r="E636" s="17">
        <v>13187.537999999997</v>
      </c>
      <c r="F636" s="7"/>
      <c r="I636" s="7"/>
    </row>
    <row r="637" spans="1:9" s="8" customFormat="1" ht="15.75" customHeight="1" hidden="1" outlineLevel="1">
      <c r="A637" s="30" t="s">
        <v>38</v>
      </c>
      <c r="B637" s="30"/>
      <c r="C637" s="30"/>
      <c r="D637" s="30"/>
      <c r="E637" s="21">
        <v>125445.403</v>
      </c>
      <c r="F637" s="7"/>
      <c r="I637" s="7"/>
    </row>
    <row r="638" spans="1:9" s="8" customFormat="1" ht="15.75" customHeight="1" hidden="1" outlineLevel="1">
      <c r="A638" s="30" t="s">
        <v>39</v>
      </c>
      <c r="B638" s="30"/>
      <c r="C638" s="30"/>
      <c r="D638" s="30"/>
      <c r="E638" s="21">
        <v>32360.697000000004</v>
      </c>
      <c r="F638" s="7"/>
      <c r="I638" s="7"/>
    </row>
    <row r="639" spans="1:9" s="8" customFormat="1" ht="15.75" customHeight="1" hidden="1" outlineLevel="1">
      <c r="A639" s="30" t="s">
        <v>40</v>
      </c>
      <c r="B639" s="30"/>
      <c r="C639" s="30"/>
      <c r="D639" s="30"/>
      <c r="E639" s="22">
        <v>0</v>
      </c>
      <c r="F639" s="7"/>
      <c r="I639" s="7"/>
    </row>
    <row r="640" spans="1:9" s="8" customFormat="1" ht="15.75" customHeight="1" hidden="1" outlineLevel="1">
      <c r="A640" s="30" t="s">
        <v>41</v>
      </c>
      <c r="B640" s="30"/>
      <c r="C640" s="30"/>
      <c r="D640" s="30"/>
      <c r="E640" s="22">
        <v>0</v>
      </c>
      <c r="F640" s="7"/>
      <c r="I640" s="7"/>
    </row>
    <row r="641" spans="1:9" s="8" customFormat="1" ht="31.5" customHeight="1" hidden="1" outlineLevel="1">
      <c r="A641" s="31" t="s">
        <v>42</v>
      </c>
      <c r="B641" s="31"/>
      <c r="C641" s="31"/>
      <c r="D641" s="31"/>
      <c r="E641" s="31"/>
      <c r="F641" s="31"/>
      <c r="G641" s="31"/>
      <c r="H641" s="17">
        <v>173590</v>
      </c>
      <c r="I641" s="7"/>
    </row>
    <row r="642" spans="1:9" s="8" customFormat="1" ht="34.5" customHeight="1" hidden="1" outlineLevel="1">
      <c r="A642" s="31" t="s">
        <v>43</v>
      </c>
      <c r="B642" s="31"/>
      <c r="C642" s="31"/>
      <c r="D642" s="31"/>
      <c r="E642" s="31"/>
      <c r="F642" s="31"/>
      <c r="G642" s="31"/>
      <c r="H642" s="12">
        <v>0</v>
      </c>
      <c r="I642" s="7"/>
    </row>
    <row r="643" ht="15" hidden="1" outlineLevel="1"/>
    <row r="644" spans="1:9" s="8" customFormat="1" ht="15" hidden="1" outlineLevel="1">
      <c r="A644" s="36" t="s">
        <v>71</v>
      </c>
      <c r="B644" s="36"/>
      <c r="C644" s="36"/>
      <c r="D644" s="36"/>
      <c r="E644" s="36"/>
      <c r="F644" s="36"/>
      <c r="G644" s="36"/>
      <c r="H644" s="36"/>
      <c r="I644" s="7"/>
    </row>
    <row r="645" spans="1:9" s="8" customFormat="1" ht="40.5" customHeight="1" hidden="1" outlineLevel="1">
      <c r="A645" s="35" t="s">
        <v>11</v>
      </c>
      <c r="B645" s="35"/>
      <c r="C645" s="35"/>
      <c r="D645" s="35"/>
      <c r="E645" s="35"/>
      <c r="F645" s="35"/>
      <c r="G645" s="35"/>
      <c r="H645" s="12">
        <f>ROUND(H648+H649*H650,2)</f>
        <v>1934.03</v>
      </c>
      <c r="I645" s="7"/>
    </row>
    <row r="646" spans="1:9" s="8" customFormat="1" ht="15" hidden="1" outlineLevel="1">
      <c r="A646" s="7"/>
      <c r="B646" s="7"/>
      <c r="C646" s="13"/>
      <c r="D646" s="13"/>
      <c r="E646" s="13"/>
      <c r="F646" s="7"/>
      <c r="G646" s="4"/>
      <c r="H646" s="7"/>
      <c r="I646" s="7"/>
    </row>
    <row r="647" spans="1:9" s="8" customFormat="1" ht="33.75" customHeight="1" hidden="1" outlineLevel="1">
      <c r="A647" s="35" t="s">
        <v>12</v>
      </c>
      <c r="B647" s="35"/>
      <c r="C647" s="35"/>
      <c r="D647" s="35"/>
      <c r="E647" s="35"/>
      <c r="F647" s="35"/>
      <c r="G647" s="35"/>
      <c r="H647" s="35"/>
      <c r="I647" s="7"/>
    </row>
    <row r="648" spans="1:9" s="8" customFormat="1" ht="21.75" customHeight="1" hidden="1" outlineLevel="1">
      <c r="A648" s="34" t="s">
        <v>13</v>
      </c>
      <c r="B648" s="34"/>
      <c r="C648" s="34"/>
      <c r="D648" s="34"/>
      <c r="E648" s="34"/>
      <c r="F648" s="34"/>
      <c r="G648" s="34"/>
      <c r="H648" s="12">
        <v>1050.18</v>
      </c>
      <c r="I648" s="7"/>
    </row>
    <row r="649" spans="1:9" s="8" customFormat="1" ht="25.5" customHeight="1" hidden="1" outlineLevel="1">
      <c r="A649" s="34" t="s">
        <v>14</v>
      </c>
      <c r="B649" s="34"/>
      <c r="C649" s="34"/>
      <c r="D649" s="34"/>
      <c r="E649" s="34"/>
      <c r="F649" s="34"/>
      <c r="G649" s="34"/>
      <c r="H649" s="12">
        <v>637793.33</v>
      </c>
      <c r="I649" s="7"/>
    </row>
    <row r="650" spans="1:12" s="8" customFormat="1" ht="35.25" customHeight="1" hidden="1" outlineLevel="1">
      <c r="A650" s="34" t="s">
        <v>15</v>
      </c>
      <c r="B650" s="34"/>
      <c r="C650" s="34"/>
      <c r="D650" s="34"/>
      <c r="E650" s="34"/>
      <c r="F650" s="34"/>
      <c r="G650" s="34"/>
      <c r="H650" s="15">
        <f>(H651+H652-(H653+H660))/(H670+H671-(H672+H679))</f>
        <v>0.001385790247907412</v>
      </c>
      <c r="I650" s="7"/>
      <c r="K650" s="20"/>
      <c r="L650" s="20"/>
    </row>
    <row r="651" spans="1:12" s="8" customFormat="1" ht="24.75" customHeight="1" hidden="1" outlineLevel="1">
      <c r="A651" s="34" t="s">
        <v>16</v>
      </c>
      <c r="B651" s="34"/>
      <c r="C651" s="34"/>
      <c r="D651" s="34"/>
      <c r="E651" s="34"/>
      <c r="F651" s="34"/>
      <c r="G651" s="34"/>
      <c r="H651" s="17">
        <v>923.713</v>
      </c>
      <c r="I651" s="7"/>
      <c r="K651" s="20"/>
      <c r="L651" s="20"/>
    </row>
    <row r="652" spans="1:9" s="8" customFormat="1" ht="35.25" customHeight="1" hidden="1" outlineLevel="1">
      <c r="A652" s="34" t="s">
        <v>17</v>
      </c>
      <c r="B652" s="34"/>
      <c r="C652" s="34"/>
      <c r="D652" s="34"/>
      <c r="E652" s="34"/>
      <c r="F652" s="34"/>
      <c r="G652" s="34"/>
      <c r="H652" s="17">
        <v>31.744999999999997</v>
      </c>
      <c r="I652" s="7"/>
    </row>
    <row r="653" spans="1:9" s="8" customFormat="1" ht="36.75" customHeight="1" hidden="1" outlineLevel="1">
      <c r="A653" s="34" t="s">
        <v>18</v>
      </c>
      <c r="B653" s="34"/>
      <c r="C653" s="34"/>
      <c r="D653" s="34"/>
      <c r="E653" s="34"/>
      <c r="F653" s="34"/>
      <c r="G653" s="34"/>
      <c r="H653" s="17">
        <f>E655+E656+E657+E658+E659</f>
        <v>314.20204843272523</v>
      </c>
      <c r="I653" s="7"/>
    </row>
    <row r="654" spans="1:9" s="8" customFormat="1" ht="15" hidden="1" outlineLevel="1">
      <c r="A654" s="34" t="s">
        <v>20</v>
      </c>
      <c r="B654" s="34"/>
      <c r="C654" s="14"/>
      <c r="D654" s="14"/>
      <c r="E654" s="14"/>
      <c r="F654" s="14"/>
      <c r="G654" s="14"/>
      <c r="H654" s="19"/>
      <c r="I654" s="7"/>
    </row>
    <row r="655" spans="1:9" s="8" customFormat="1" ht="15.75" customHeight="1" hidden="1" outlineLevel="1">
      <c r="A655" s="30" t="s">
        <v>21</v>
      </c>
      <c r="B655" s="30"/>
      <c r="C655" s="30"/>
      <c r="D655" s="30"/>
      <c r="E655" s="17">
        <v>30.107692532725192</v>
      </c>
      <c r="F655" s="7"/>
      <c r="I655" s="7"/>
    </row>
    <row r="656" spans="1:9" s="8" customFormat="1" ht="15.75" customHeight="1" hidden="1" outlineLevel="1">
      <c r="A656" s="30" t="s">
        <v>22</v>
      </c>
      <c r="B656" s="30"/>
      <c r="C656" s="30"/>
      <c r="D656" s="30"/>
      <c r="E656" s="21">
        <v>235.81824000000003</v>
      </c>
      <c r="F656" s="7"/>
      <c r="I656" s="7"/>
    </row>
    <row r="657" spans="1:9" s="8" customFormat="1" ht="15.75" customHeight="1" hidden="1" outlineLevel="1">
      <c r="A657" s="30" t="s">
        <v>23</v>
      </c>
      <c r="B657" s="30"/>
      <c r="C657" s="30"/>
      <c r="D657" s="30"/>
      <c r="E657" s="21">
        <v>48.27611590000003</v>
      </c>
      <c r="F657" s="7"/>
      <c r="I657" s="7"/>
    </row>
    <row r="658" spans="1:9" s="8" customFormat="1" ht="15.75" customHeight="1" hidden="1" outlineLevel="1">
      <c r="A658" s="30" t="s">
        <v>24</v>
      </c>
      <c r="B658" s="30"/>
      <c r="C658" s="30"/>
      <c r="D658" s="30"/>
      <c r="E658" s="22">
        <v>0</v>
      </c>
      <c r="F658" s="7"/>
      <c r="I658" s="7"/>
    </row>
    <row r="659" spans="1:9" s="8" customFormat="1" ht="15.75" customHeight="1" hidden="1" outlineLevel="1">
      <c r="A659" s="30" t="s">
        <v>25</v>
      </c>
      <c r="B659" s="30"/>
      <c r="C659" s="30"/>
      <c r="D659" s="30"/>
      <c r="E659" s="22">
        <v>0</v>
      </c>
      <c r="F659" s="7"/>
      <c r="I659" s="7"/>
    </row>
    <row r="660" spans="1:9" s="8" customFormat="1" ht="24" customHeight="1" hidden="1" outlineLevel="1">
      <c r="A660" s="31" t="s">
        <v>26</v>
      </c>
      <c r="B660" s="31"/>
      <c r="C660" s="31"/>
      <c r="D660" s="31"/>
      <c r="E660" s="31"/>
      <c r="F660" s="31"/>
      <c r="G660" s="31"/>
      <c r="H660" s="17">
        <v>309.9</v>
      </c>
      <c r="I660" s="7"/>
    </row>
    <row r="661" spans="1:9" s="8" customFormat="1" ht="33" customHeight="1" hidden="1" outlineLevel="1">
      <c r="A661" s="31" t="s">
        <v>27</v>
      </c>
      <c r="B661" s="31"/>
      <c r="C661" s="31"/>
      <c r="D661" s="31"/>
      <c r="E661" s="31"/>
      <c r="F661" s="31"/>
      <c r="G661" s="31"/>
      <c r="H661" s="21">
        <f>D663+D667</f>
        <v>11680.886890000005</v>
      </c>
      <c r="I661" s="7"/>
    </row>
    <row r="662" spans="1:9" s="8" customFormat="1" ht="15" hidden="1" outlineLevel="1">
      <c r="A662" s="31" t="s">
        <v>20</v>
      </c>
      <c r="B662" s="31"/>
      <c r="C662" s="14"/>
      <c r="D662" s="14"/>
      <c r="E662" s="14"/>
      <c r="F662" s="14"/>
      <c r="G662" s="14"/>
      <c r="H662" s="23"/>
      <c r="I662" s="7"/>
    </row>
    <row r="663" spans="1:9" s="8" customFormat="1" ht="15.75" customHeight="1" hidden="1" outlineLevel="1">
      <c r="A663" s="33" t="s">
        <v>28</v>
      </c>
      <c r="B663" s="33"/>
      <c r="C663" s="33"/>
      <c r="D663" s="17">
        <f>D664+D665+D666</f>
        <v>6.856</v>
      </c>
      <c r="E663" s="7"/>
      <c r="I663" s="7"/>
    </row>
    <row r="664" spans="1:9" s="8" customFormat="1" ht="15.75" customHeight="1" hidden="1" outlineLevel="1">
      <c r="A664" s="32" t="s">
        <v>29</v>
      </c>
      <c r="B664" s="32"/>
      <c r="C664" s="32"/>
      <c r="D664" s="17">
        <v>0.582</v>
      </c>
      <c r="E664" s="7"/>
      <c r="I664" s="7"/>
    </row>
    <row r="665" spans="1:9" s="8" customFormat="1" ht="15.75" customHeight="1" hidden="1" outlineLevel="1">
      <c r="A665" s="32" t="s">
        <v>30</v>
      </c>
      <c r="B665" s="32"/>
      <c r="C665" s="32"/>
      <c r="D665" s="17">
        <v>3.082</v>
      </c>
      <c r="E665" s="7"/>
      <c r="I665" s="7"/>
    </row>
    <row r="666" spans="1:20" s="8" customFormat="1" ht="15.75" customHeight="1" hidden="1" outlineLevel="1">
      <c r="A666" s="32" t="s">
        <v>31</v>
      </c>
      <c r="B666" s="32"/>
      <c r="C666" s="32"/>
      <c r="D666" s="17">
        <v>3.192</v>
      </c>
      <c r="E666" s="7"/>
      <c r="I666" s="7"/>
      <c r="N666" s="7"/>
      <c r="O666" s="7"/>
      <c r="P666" s="7"/>
      <c r="Q666" s="7"/>
      <c r="R666" s="7"/>
      <c r="S666" s="7"/>
      <c r="T666" s="7"/>
    </row>
    <row r="667" spans="1:20" s="8" customFormat="1" ht="15.75" customHeight="1" hidden="1" outlineLevel="1">
      <c r="A667" s="33" t="s">
        <v>32</v>
      </c>
      <c r="B667" s="33"/>
      <c r="C667" s="33"/>
      <c r="D667" s="17">
        <f>D668+D669</f>
        <v>11674.030890000005</v>
      </c>
      <c r="E667" s="7"/>
      <c r="I667" s="7"/>
      <c r="N667" s="7"/>
      <c r="O667" s="7"/>
      <c r="P667" s="7"/>
      <c r="Q667" s="7"/>
      <c r="R667" s="7"/>
      <c r="S667" s="7"/>
      <c r="T667" s="7"/>
    </row>
    <row r="668" spans="1:20" s="8" customFormat="1" ht="15.75" customHeight="1" hidden="1" outlineLevel="1">
      <c r="A668" s="32" t="s">
        <v>29</v>
      </c>
      <c r="B668" s="32"/>
      <c r="C668" s="32"/>
      <c r="D668" s="17">
        <v>3592.3148900000015</v>
      </c>
      <c r="E668" s="7"/>
      <c r="I668" s="7"/>
      <c r="N668" s="7"/>
      <c r="O668" s="7"/>
      <c r="P668" s="7"/>
      <c r="Q668" s="7"/>
      <c r="R668" s="7"/>
      <c r="S668" s="7"/>
      <c r="T668" s="7"/>
    </row>
    <row r="669" spans="1:20" s="8" customFormat="1" ht="15.75" customHeight="1" hidden="1" outlineLevel="1">
      <c r="A669" s="32" t="s">
        <v>31</v>
      </c>
      <c r="B669" s="32"/>
      <c r="C669" s="32"/>
      <c r="D669" s="17">
        <v>8081.716000000003</v>
      </c>
      <c r="E669" s="7"/>
      <c r="I669" s="7"/>
      <c r="N669" s="7"/>
      <c r="O669" s="7"/>
      <c r="P669" s="7"/>
      <c r="Q669" s="7"/>
      <c r="R669" s="7"/>
      <c r="S669" s="7"/>
      <c r="T669" s="7"/>
    </row>
    <row r="670" spans="1:20" s="8" customFormat="1" ht="35.25" customHeight="1" hidden="1" outlineLevel="1">
      <c r="A670" s="31" t="s">
        <v>33</v>
      </c>
      <c r="B670" s="31"/>
      <c r="C670" s="31"/>
      <c r="D670" s="31"/>
      <c r="E670" s="31"/>
      <c r="F670" s="31"/>
      <c r="G670" s="31"/>
      <c r="H670" s="17">
        <v>566450.168</v>
      </c>
      <c r="I670" s="7"/>
      <c r="N670" s="7"/>
      <c r="O670" s="7"/>
      <c r="P670" s="7"/>
      <c r="Q670" s="7"/>
      <c r="R670" s="7"/>
      <c r="S670" s="7"/>
      <c r="T670" s="7"/>
    </row>
    <row r="671" spans="1:20" s="8" customFormat="1" ht="34.5" customHeight="1" hidden="1" outlineLevel="1">
      <c r="A671" s="31" t="s">
        <v>55</v>
      </c>
      <c r="B671" s="31"/>
      <c r="C671" s="31"/>
      <c r="D671" s="31"/>
      <c r="E671" s="31"/>
      <c r="F671" s="31"/>
      <c r="G671" s="31"/>
      <c r="H671" s="17">
        <v>24205.581000000002</v>
      </c>
      <c r="I671" s="7"/>
      <c r="N671" s="7"/>
      <c r="O671" s="7"/>
      <c r="P671" s="7"/>
      <c r="Q671" s="7"/>
      <c r="R671" s="7"/>
      <c r="S671" s="7"/>
      <c r="T671" s="7"/>
    </row>
    <row r="672" spans="1:20" s="8" customFormat="1" ht="34.5" customHeight="1" hidden="1" outlineLevel="1">
      <c r="A672" s="31" t="s">
        <v>36</v>
      </c>
      <c r="B672" s="31"/>
      <c r="C672" s="31"/>
      <c r="D672" s="31"/>
      <c r="E672" s="31"/>
      <c r="F672" s="31"/>
      <c r="G672" s="31"/>
      <c r="H672" s="17">
        <f>E674+E675+E676+E677+E678</f>
        <v>177226.00489</v>
      </c>
      <c r="I672" s="7"/>
      <c r="N672" s="7"/>
      <c r="O672" s="7"/>
      <c r="P672" s="7"/>
      <c r="Q672" s="7"/>
      <c r="R672" s="7"/>
      <c r="S672" s="7"/>
      <c r="T672" s="7"/>
    </row>
    <row r="673" spans="1:20" s="8" customFormat="1" ht="15" hidden="1" outlineLevel="1">
      <c r="A673" s="31" t="s">
        <v>20</v>
      </c>
      <c r="B673" s="31"/>
      <c r="C673" s="14"/>
      <c r="D673" s="14"/>
      <c r="E673" s="14"/>
      <c r="F673" s="14"/>
      <c r="G673" s="14"/>
      <c r="H673" s="23"/>
      <c r="I673" s="7"/>
      <c r="N673" s="7"/>
      <c r="O673" s="7"/>
      <c r="P673" s="7"/>
      <c r="Q673" s="7"/>
      <c r="R673" s="7"/>
      <c r="S673" s="7"/>
      <c r="T673" s="7"/>
    </row>
    <row r="674" spans="1:20" s="8" customFormat="1" ht="15.75" customHeight="1" hidden="1" outlineLevel="1">
      <c r="A674" s="30" t="s">
        <v>37</v>
      </c>
      <c r="B674" s="30"/>
      <c r="C674" s="30"/>
      <c r="D674" s="30"/>
      <c r="E674" s="17">
        <v>11680.886890000005</v>
      </c>
      <c r="F674" s="7"/>
      <c r="I674" s="7"/>
      <c r="N674" s="7"/>
      <c r="O674" s="7"/>
      <c r="P674" s="7"/>
      <c r="Q674" s="7"/>
      <c r="R674" s="7"/>
      <c r="S674" s="7"/>
      <c r="T674" s="7"/>
    </row>
    <row r="675" spans="1:20" s="8" customFormat="1" ht="15.75" customHeight="1" hidden="1" outlineLevel="1">
      <c r="A675" s="30" t="s">
        <v>38</v>
      </c>
      <c r="B675" s="30"/>
      <c r="C675" s="30"/>
      <c r="D675" s="30"/>
      <c r="E675" s="21">
        <v>132863.33500000002</v>
      </c>
      <c r="F675" s="7"/>
      <c r="I675" s="7"/>
      <c r="N675" s="7"/>
      <c r="O675" s="7"/>
      <c r="P675" s="7"/>
      <c r="Q675" s="7"/>
      <c r="R675" s="7"/>
      <c r="S675" s="7"/>
      <c r="T675" s="7"/>
    </row>
    <row r="676" spans="1:20" s="8" customFormat="1" ht="15.75" customHeight="1" hidden="1" outlineLevel="1">
      <c r="A676" s="30" t="s">
        <v>39</v>
      </c>
      <c r="B676" s="30"/>
      <c r="C676" s="30"/>
      <c r="D676" s="30"/>
      <c r="E676" s="21">
        <v>32681.783</v>
      </c>
      <c r="F676" s="7"/>
      <c r="I676" s="7"/>
      <c r="N676" s="7"/>
      <c r="O676" s="7"/>
      <c r="P676" s="7"/>
      <c r="Q676" s="7"/>
      <c r="R676" s="7"/>
      <c r="S676" s="7"/>
      <c r="T676" s="7"/>
    </row>
    <row r="677" spans="1:20" s="8" customFormat="1" ht="15.75" customHeight="1" hidden="1" outlineLevel="1">
      <c r="A677" s="30" t="s">
        <v>40</v>
      </c>
      <c r="B677" s="30"/>
      <c r="C677" s="30"/>
      <c r="D677" s="30"/>
      <c r="E677" s="22">
        <v>0</v>
      </c>
      <c r="F677" s="7"/>
      <c r="I677" s="7"/>
      <c r="N677" s="7"/>
      <c r="O677" s="7"/>
      <c r="P677" s="7"/>
      <c r="Q677" s="7"/>
      <c r="R677" s="7"/>
      <c r="S677" s="7"/>
      <c r="T677" s="7"/>
    </row>
    <row r="678" spans="1:20" s="8" customFormat="1" ht="15.75" customHeight="1" hidden="1" outlineLevel="1">
      <c r="A678" s="30" t="s">
        <v>41</v>
      </c>
      <c r="B678" s="30"/>
      <c r="C678" s="30"/>
      <c r="D678" s="30"/>
      <c r="E678" s="22">
        <v>0</v>
      </c>
      <c r="F678" s="7"/>
      <c r="I678" s="7"/>
      <c r="N678" s="7"/>
      <c r="O678" s="7"/>
      <c r="P678" s="7"/>
      <c r="Q678" s="7"/>
      <c r="R678" s="7"/>
      <c r="S678" s="7"/>
      <c r="T678" s="7"/>
    </row>
    <row r="679" spans="1:20" s="8" customFormat="1" ht="31.5" customHeight="1" hidden="1" outlineLevel="1">
      <c r="A679" s="31" t="s">
        <v>42</v>
      </c>
      <c r="B679" s="31"/>
      <c r="C679" s="31"/>
      <c r="D679" s="31"/>
      <c r="E679" s="31"/>
      <c r="F679" s="31"/>
      <c r="G679" s="31"/>
      <c r="H679" s="17">
        <v>174320</v>
      </c>
      <c r="I679" s="7"/>
      <c r="N679" s="7"/>
      <c r="O679" s="7"/>
      <c r="P679" s="7"/>
      <c r="Q679" s="7"/>
      <c r="R679" s="7"/>
      <c r="S679" s="7"/>
      <c r="T679" s="7"/>
    </row>
    <row r="680" spans="1:20" s="8" customFormat="1" ht="34.5" customHeight="1" hidden="1" outlineLevel="1">
      <c r="A680" s="31" t="s">
        <v>43</v>
      </c>
      <c r="B680" s="31"/>
      <c r="C680" s="31"/>
      <c r="D680" s="31"/>
      <c r="E680" s="31"/>
      <c r="F680" s="31"/>
      <c r="G680" s="31"/>
      <c r="H680" s="12">
        <v>0</v>
      </c>
      <c r="I680" s="7"/>
      <c r="N680" s="7"/>
      <c r="O680" s="7"/>
      <c r="P680" s="7"/>
      <c r="Q680" s="7"/>
      <c r="R680" s="7"/>
      <c r="S680" s="7"/>
      <c r="T680" s="7"/>
    </row>
    <row r="681" ht="15" hidden="1" outlineLevel="1"/>
    <row r="682" spans="1:9" s="8" customFormat="1" ht="15" hidden="1" outlineLevel="1">
      <c r="A682" s="36" t="s">
        <v>72</v>
      </c>
      <c r="B682" s="36"/>
      <c r="C682" s="36"/>
      <c r="D682" s="36"/>
      <c r="E682" s="36"/>
      <c r="F682" s="36"/>
      <c r="G682" s="36"/>
      <c r="H682" s="36"/>
      <c r="I682" s="7"/>
    </row>
    <row r="683" spans="1:9" s="8" customFormat="1" ht="40.5" customHeight="1" hidden="1" outlineLevel="1">
      <c r="A683" s="35" t="s">
        <v>11</v>
      </c>
      <c r="B683" s="35"/>
      <c r="C683" s="35"/>
      <c r="D683" s="35"/>
      <c r="E683" s="35"/>
      <c r="F683" s="35"/>
      <c r="G683" s="35"/>
      <c r="H683" s="12">
        <f>ROUND(H686+H687*H688+H718,2)</f>
        <v>2149.52</v>
      </c>
      <c r="I683" s="7"/>
    </row>
    <row r="684" spans="1:9" s="8" customFormat="1" ht="15" hidden="1" outlineLevel="1">
      <c r="A684" s="7"/>
      <c r="B684" s="7"/>
      <c r="C684" s="13"/>
      <c r="D684" s="13"/>
      <c r="E684" s="13"/>
      <c r="F684" s="7"/>
      <c r="G684" s="4"/>
      <c r="H684" s="7"/>
      <c r="I684" s="7"/>
    </row>
    <row r="685" spans="1:9" s="8" customFormat="1" ht="33.75" customHeight="1" hidden="1" outlineLevel="1">
      <c r="A685" s="35" t="s">
        <v>12</v>
      </c>
      <c r="B685" s="35"/>
      <c r="C685" s="35"/>
      <c r="D685" s="35"/>
      <c r="E685" s="35"/>
      <c r="F685" s="35"/>
      <c r="G685" s="35"/>
      <c r="H685" s="35"/>
      <c r="I685" s="7"/>
    </row>
    <row r="686" spans="1:9" s="8" customFormat="1" ht="21.75" customHeight="1" hidden="1" outlineLevel="1">
      <c r="A686" s="34" t="s">
        <v>13</v>
      </c>
      <c r="B686" s="34"/>
      <c r="C686" s="34"/>
      <c r="D686" s="34"/>
      <c r="E686" s="34"/>
      <c r="F686" s="34"/>
      <c r="G686" s="34"/>
      <c r="H686" s="12">
        <v>1079.59</v>
      </c>
      <c r="I686" s="7"/>
    </row>
    <row r="687" spans="1:9" s="8" customFormat="1" ht="25.5" customHeight="1" hidden="1" outlineLevel="1">
      <c r="A687" s="34" t="s">
        <v>14</v>
      </c>
      <c r="B687" s="34"/>
      <c r="C687" s="34"/>
      <c r="D687" s="34"/>
      <c r="E687" s="34"/>
      <c r="F687" s="34"/>
      <c r="G687" s="34"/>
      <c r="H687" s="12">
        <v>743960.89</v>
      </c>
      <c r="I687" s="7"/>
    </row>
    <row r="688" spans="1:12" s="8" customFormat="1" ht="35.25" customHeight="1" hidden="1" outlineLevel="1">
      <c r="A688" s="34" t="s">
        <v>15</v>
      </c>
      <c r="B688" s="34"/>
      <c r="C688" s="34"/>
      <c r="D688" s="34"/>
      <c r="E688" s="34"/>
      <c r="F688" s="34"/>
      <c r="G688" s="34"/>
      <c r="H688" s="15">
        <f>(H689+H690-(H691+H698))/(H708+H709-(H710+H717))</f>
        <v>0.0014358362619490664</v>
      </c>
      <c r="I688" s="7"/>
      <c r="K688" s="20"/>
      <c r="L688" s="20"/>
    </row>
    <row r="689" spans="1:12" s="8" customFormat="1" ht="24.75" customHeight="1" hidden="1" outlineLevel="1">
      <c r="A689" s="34" t="s">
        <v>16</v>
      </c>
      <c r="B689" s="34"/>
      <c r="C689" s="34"/>
      <c r="D689" s="34"/>
      <c r="E689" s="34"/>
      <c r="F689" s="34"/>
      <c r="G689" s="34"/>
      <c r="H689" s="17">
        <v>907.743</v>
      </c>
      <c r="I689" s="7"/>
      <c r="K689" s="20"/>
      <c r="L689" s="20"/>
    </row>
    <row r="690" spans="1:9" s="8" customFormat="1" ht="35.25" customHeight="1" hidden="1" outlineLevel="1">
      <c r="A690" s="34" t="s">
        <v>17</v>
      </c>
      <c r="B690" s="34"/>
      <c r="C690" s="34"/>
      <c r="D690" s="34"/>
      <c r="E690" s="34"/>
      <c r="F690" s="34"/>
      <c r="G690" s="34"/>
      <c r="H690" s="17">
        <v>36.617999999999995</v>
      </c>
      <c r="I690" s="7"/>
    </row>
    <row r="691" spans="1:9" s="8" customFormat="1" ht="36.75" customHeight="1" hidden="1" outlineLevel="1">
      <c r="A691" s="34" t="s">
        <v>18</v>
      </c>
      <c r="B691" s="34"/>
      <c r="C691" s="34"/>
      <c r="D691" s="34"/>
      <c r="E691" s="34"/>
      <c r="F691" s="34"/>
      <c r="G691" s="34"/>
      <c r="H691" s="17">
        <f>E693+E694+E695+E696+E697</f>
        <v>309.67886444063373</v>
      </c>
      <c r="I691" s="7"/>
    </row>
    <row r="692" spans="1:9" s="8" customFormat="1" ht="15" hidden="1" outlineLevel="1">
      <c r="A692" s="34" t="s">
        <v>20</v>
      </c>
      <c r="B692" s="34"/>
      <c r="C692" s="14"/>
      <c r="D692" s="14"/>
      <c r="E692" s="14"/>
      <c r="F692" s="14"/>
      <c r="G692" s="14"/>
      <c r="H692" s="19"/>
      <c r="I692" s="7"/>
    </row>
    <row r="693" spans="1:9" s="8" customFormat="1" ht="15.75" customHeight="1" hidden="1" outlineLevel="1">
      <c r="A693" s="30" t="s">
        <v>21</v>
      </c>
      <c r="B693" s="30"/>
      <c r="C693" s="30"/>
      <c r="D693" s="30"/>
      <c r="E693" s="17">
        <v>38.198376240634005</v>
      </c>
      <c r="F693" s="7"/>
      <c r="I693" s="7"/>
    </row>
    <row r="694" spans="1:9" s="8" customFormat="1" ht="15.75" customHeight="1" hidden="1" outlineLevel="1">
      <c r="A694" s="30" t="s">
        <v>22</v>
      </c>
      <c r="B694" s="30"/>
      <c r="C694" s="30"/>
      <c r="D694" s="30"/>
      <c r="E694" s="21">
        <v>223.49901209999982</v>
      </c>
      <c r="F694" s="7"/>
      <c r="I694" s="7"/>
    </row>
    <row r="695" spans="1:9" s="8" customFormat="1" ht="15.75" customHeight="1" hidden="1" outlineLevel="1">
      <c r="A695" s="30" t="s">
        <v>23</v>
      </c>
      <c r="B695" s="30"/>
      <c r="C695" s="30"/>
      <c r="D695" s="30"/>
      <c r="E695" s="21">
        <v>47.9814760999999</v>
      </c>
      <c r="F695" s="7"/>
      <c r="I695" s="7"/>
    </row>
    <row r="696" spans="1:9" s="8" customFormat="1" ht="15.75" customHeight="1" hidden="1" outlineLevel="1">
      <c r="A696" s="30" t="s">
        <v>24</v>
      </c>
      <c r="B696" s="30"/>
      <c r="C696" s="30"/>
      <c r="D696" s="30"/>
      <c r="E696" s="22">
        <v>0</v>
      </c>
      <c r="F696" s="7"/>
      <c r="I696" s="7"/>
    </row>
    <row r="697" spans="1:9" s="8" customFormat="1" ht="15.75" customHeight="1" hidden="1" outlineLevel="1">
      <c r="A697" s="30" t="s">
        <v>25</v>
      </c>
      <c r="B697" s="30"/>
      <c r="C697" s="30"/>
      <c r="D697" s="30"/>
      <c r="E697" s="22">
        <v>0</v>
      </c>
      <c r="F697" s="7"/>
      <c r="I697" s="7"/>
    </row>
    <row r="698" spans="1:20" s="8" customFormat="1" ht="24" customHeight="1" hidden="1" outlineLevel="1">
      <c r="A698" s="31" t="s">
        <v>26</v>
      </c>
      <c r="B698" s="31"/>
      <c r="C698" s="31"/>
      <c r="D698" s="31"/>
      <c r="E698" s="31"/>
      <c r="F698" s="31"/>
      <c r="G698" s="31"/>
      <c r="H698" s="17">
        <v>348.5835</v>
      </c>
      <c r="I698" s="7"/>
      <c r="N698" s="7"/>
      <c r="O698" s="7"/>
      <c r="P698" s="7"/>
      <c r="Q698" s="7"/>
      <c r="R698" s="7"/>
      <c r="S698" s="7"/>
      <c r="T698" s="7"/>
    </row>
    <row r="699" spans="1:20" s="8" customFormat="1" ht="33" customHeight="1" hidden="1" outlineLevel="1">
      <c r="A699" s="31" t="s">
        <v>27</v>
      </c>
      <c r="B699" s="31"/>
      <c r="C699" s="31"/>
      <c r="D699" s="31"/>
      <c r="E699" s="31"/>
      <c r="F699" s="31"/>
      <c r="G699" s="31"/>
      <c r="H699" s="21">
        <f>D701+D705</f>
        <v>14717.366</v>
      </c>
      <c r="I699" s="7"/>
      <c r="N699" s="7"/>
      <c r="O699" s="7"/>
      <c r="P699" s="7"/>
      <c r="Q699" s="7"/>
      <c r="R699" s="7"/>
      <c r="S699" s="7"/>
      <c r="T699" s="7"/>
    </row>
    <row r="700" spans="1:20" s="8" customFormat="1" ht="15" hidden="1" outlineLevel="1">
      <c r="A700" s="31" t="s">
        <v>20</v>
      </c>
      <c r="B700" s="31"/>
      <c r="C700" s="14"/>
      <c r="D700" s="14"/>
      <c r="E700" s="14"/>
      <c r="F700" s="14"/>
      <c r="G700" s="14"/>
      <c r="H700" s="23"/>
      <c r="I700" s="7"/>
      <c r="N700" s="7"/>
      <c r="O700" s="7"/>
      <c r="P700" s="7"/>
      <c r="Q700" s="7"/>
      <c r="R700" s="7"/>
      <c r="S700" s="7"/>
      <c r="T700" s="7"/>
    </row>
    <row r="701" spans="1:20" s="8" customFormat="1" ht="15.75" customHeight="1" hidden="1" outlineLevel="1">
      <c r="A701" s="33" t="s">
        <v>28</v>
      </c>
      <c r="B701" s="33"/>
      <c r="C701" s="33"/>
      <c r="D701" s="17">
        <f>D702+D703+D704</f>
        <v>2.649</v>
      </c>
      <c r="E701" s="7"/>
      <c r="I701" s="7"/>
      <c r="N701" s="7"/>
      <c r="O701" s="7"/>
      <c r="P701" s="7"/>
      <c r="Q701" s="7"/>
      <c r="R701" s="7"/>
      <c r="S701" s="7"/>
      <c r="T701" s="7"/>
    </row>
    <row r="702" spans="1:20" s="8" customFormat="1" ht="15.75" customHeight="1" hidden="1" outlineLevel="1">
      <c r="A702" s="32" t="s">
        <v>29</v>
      </c>
      <c r="B702" s="32"/>
      <c r="C702" s="32"/>
      <c r="D702" s="17">
        <v>0.313</v>
      </c>
      <c r="E702" s="7"/>
      <c r="I702" s="7"/>
      <c r="N702" s="7"/>
      <c r="O702" s="7"/>
      <c r="P702" s="7"/>
      <c r="Q702" s="7"/>
      <c r="R702" s="7"/>
      <c r="S702" s="7"/>
      <c r="T702" s="7"/>
    </row>
    <row r="703" spans="1:20" s="8" customFormat="1" ht="15.75" customHeight="1" hidden="1" outlineLevel="1">
      <c r="A703" s="32" t="s">
        <v>30</v>
      </c>
      <c r="B703" s="32"/>
      <c r="C703" s="32"/>
      <c r="D703" s="17">
        <v>1.887</v>
      </c>
      <c r="E703" s="7"/>
      <c r="I703" s="7"/>
      <c r="N703" s="7"/>
      <c r="O703" s="7"/>
      <c r="P703" s="7"/>
      <c r="Q703" s="7"/>
      <c r="R703" s="7"/>
      <c r="S703" s="7"/>
      <c r="T703" s="7"/>
    </row>
    <row r="704" spans="1:20" s="8" customFormat="1" ht="15.75" customHeight="1" hidden="1" outlineLevel="1">
      <c r="A704" s="32" t="s">
        <v>31</v>
      </c>
      <c r="B704" s="32"/>
      <c r="C704" s="32"/>
      <c r="D704" s="17">
        <v>0.449</v>
      </c>
      <c r="E704" s="7"/>
      <c r="I704" s="7"/>
      <c r="N704" s="7"/>
      <c r="O704" s="7"/>
      <c r="P704" s="7"/>
      <c r="Q704" s="7"/>
      <c r="R704" s="7"/>
      <c r="S704" s="7"/>
      <c r="T704" s="7"/>
    </row>
    <row r="705" spans="1:20" s="8" customFormat="1" ht="15.75" customHeight="1" hidden="1" outlineLevel="1">
      <c r="A705" s="33" t="s">
        <v>32</v>
      </c>
      <c r="B705" s="33"/>
      <c r="C705" s="33"/>
      <c r="D705" s="17">
        <f>D706+D707</f>
        <v>14714.717</v>
      </c>
      <c r="E705" s="7"/>
      <c r="I705" s="7"/>
      <c r="N705" s="7"/>
      <c r="O705" s="7"/>
      <c r="P705" s="7"/>
      <c r="Q705" s="7"/>
      <c r="R705" s="7"/>
      <c r="S705" s="7"/>
      <c r="T705" s="7"/>
    </row>
    <row r="706" spans="1:20" s="8" customFormat="1" ht="15.75" customHeight="1" hidden="1" outlineLevel="1">
      <c r="A706" s="32" t="s">
        <v>29</v>
      </c>
      <c r="B706" s="32"/>
      <c r="C706" s="32"/>
      <c r="D706" s="17">
        <v>4659.3859999999995</v>
      </c>
      <c r="E706" s="7"/>
      <c r="I706" s="7"/>
      <c r="N706" s="7"/>
      <c r="O706" s="7"/>
      <c r="P706" s="7"/>
      <c r="Q706" s="7"/>
      <c r="R706" s="7"/>
      <c r="S706" s="7"/>
      <c r="T706" s="7"/>
    </row>
    <row r="707" spans="1:20" s="8" customFormat="1" ht="15.75" customHeight="1" hidden="1" outlineLevel="1">
      <c r="A707" s="32" t="s">
        <v>31</v>
      </c>
      <c r="B707" s="32"/>
      <c r="C707" s="32"/>
      <c r="D707" s="17">
        <v>10055.331000000002</v>
      </c>
      <c r="E707" s="7"/>
      <c r="I707" s="7"/>
      <c r="N707" s="7"/>
      <c r="O707" s="7"/>
      <c r="P707" s="7"/>
      <c r="Q707" s="7"/>
      <c r="R707" s="7"/>
      <c r="S707" s="7"/>
      <c r="T707" s="7"/>
    </row>
    <row r="708" spans="1:20" s="8" customFormat="1" ht="35.25" customHeight="1" hidden="1" outlineLevel="1">
      <c r="A708" s="31" t="s">
        <v>33</v>
      </c>
      <c r="B708" s="31"/>
      <c r="C708" s="31"/>
      <c r="D708" s="31"/>
      <c r="E708" s="31"/>
      <c r="F708" s="31"/>
      <c r="G708" s="31"/>
      <c r="H708" s="17">
        <v>539755.323</v>
      </c>
      <c r="I708" s="7"/>
      <c r="N708" s="7"/>
      <c r="O708" s="7"/>
      <c r="P708" s="7"/>
      <c r="Q708" s="7"/>
      <c r="R708" s="7"/>
      <c r="S708" s="7"/>
      <c r="T708" s="7"/>
    </row>
    <row r="709" spans="1:20" s="8" customFormat="1" ht="34.5" customHeight="1" hidden="1" outlineLevel="1">
      <c r="A709" s="31" t="s">
        <v>55</v>
      </c>
      <c r="B709" s="31"/>
      <c r="C709" s="31"/>
      <c r="D709" s="31"/>
      <c r="E709" s="31"/>
      <c r="F709" s="31"/>
      <c r="G709" s="31"/>
      <c r="H709" s="17">
        <v>27377.44</v>
      </c>
      <c r="I709" s="7"/>
      <c r="N709" s="7"/>
      <c r="O709" s="7"/>
      <c r="P709" s="7"/>
      <c r="Q709" s="7"/>
      <c r="R709" s="7"/>
      <c r="S709" s="7"/>
      <c r="T709" s="7"/>
    </row>
    <row r="710" spans="1:20" s="8" customFormat="1" ht="34.5" customHeight="1" hidden="1" outlineLevel="1">
      <c r="A710" s="31" t="s">
        <v>36</v>
      </c>
      <c r="B710" s="31"/>
      <c r="C710" s="31"/>
      <c r="D710" s="31"/>
      <c r="E710" s="31"/>
      <c r="F710" s="31"/>
      <c r="G710" s="31"/>
      <c r="H710" s="17">
        <f>E712+E713+E714+E715+E716</f>
        <v>171798.81</v>
      </c>
      <c r="I710" s="7"/>
      <c r="N710" s="7"/>
      <c r="O710" s="7"/>
      <c r="P710" s="7"/>
      <c r="Q710" s="7"/>
      <c r="R710" s="7"/>
      <c r="S710" s="7"/>
      <c r="T710" s="7"/>
    </row>
    <row r="711" spans="1:20" s="8" customFormat="1" ht="15" hidden="1" outlineLevel="1">
      <c r="A711" s="31" t="s">
        <v>20</v>
      </c>
      <c r="B711" s="31"/>
      <c r="C711" s="14"/>
      <c r="D711" s="14"/>
      <c r="E711" s="14"/>
      <c r="F711" s="14"/>
      <c r="G711" s="14"/>
      <c r="H711" s="23"/>
      <c r="I711" s="7"/>
      <c r="N711" s="7"/>
      <c r="O711" s="7"/>
      <c r="P711" s="7"/>
      <c r="Q711" s="7"/>
      <c r="R711" s="7"/>
      <c r="S711" s="7"/>
      <c r="T711" s="7"/>
    </row>
    <row r="712" spans="1:20" s="8" customFormat="1" ht="15.75" customHeight="1" hidden="1" outlineLevel="1">
      <c r="A712" s="30" t="s">
        <v>37</v>
      </c>
      <c r="B712" s="30"/>
      <c r="C712" s="30"/>
      <c r="D712" s="30"/>
      <c r="E712" s="17">
        <v>14717.366</v>
      </c>
      <c r="F712" s="7"/>
      <c r="I712" s="7"/>
      <c r="N712" s="7"/>
      <c r="O712" s="7"/>
      <c r="P712" s="7"/>
      <c r="Q712" s="7"/>
      <c r="R712" s="7"/>
      <c r="S712" s="7"/>
      <c r="T712" s="7"/>
    </row>
    <row r="713" spans="1:20" s="8" customFormat="1" ht="15.75" customHeight="1" hidden="1" outlineLevel="1">
      <c r="A713" s="30" t="s">
        <v>38</v>
      </c>
      <c r="B713" s="30"/>
      <c r="C713" s="30"/>
      <c r="D713" s="30"/>
      <c r="E713" s="21">
        <v>124326.37099999998</v>
      </c>
      <c r="F713" s="7"/>
      <c r="I713" s="7"/>
      <c r="N713" s="7"/>
      <c r="O713" s="7"/>
      <c r="P713" s="7"/>
      <c r="Q713" s="7"/>
      <c r="R713" s="7"/>
      <c r="S713" s="7"/>
      <c r="T713" s="7"/>
    </row>
    <row r="714" spans="1:9" s="8" customFormat="1" ht="15.75" customHeight="1" hidden="1" outlineLevel="1">
      <c r="A714" s="30" t="s">
        <v>39</v>
      </c>
      <c r="B714" s="30"/>
      <c r="C714" s="30"/>
      <c r="D714" s="30"/>
      <c r="E714" s="21">
        <v>32755.073000000008</v>
      </c>
      <c r="F714" s="7"/>
      <c r="I714" s="7"/>
    </row>
    <row r="715" spans="1:9" s="8" customFormat="1" ht="15.75" customHeight="1" hidden="1" outlineLevel="1">
      <c r="A715" s="30" t="s">
        <v>40</v>
      </c>
      <c r="B715" s="30"/>
      <c r="C715" s="30"/>
      <c r="D715" s="30"/>
      <c r="E715" s="22">
        <v>0</v>
      </c>
      <c r="F715" s="7"/>
      <c r="I715" s="7"/>
    </row>
    <row r="716" spans="1:9" s="8" customFormat="1" ht="15.75" customHeight="1" hidden="1" outlineLevel="1">
      <c r="A716" s="30" t="s">
        <v>41</v>
      </c>
      <c r="B716" s="30"/>
      <c r="C716" s="30"/>
      <c r="D716" s="30"/>
      <c r="E716" s="22">
        <v>0</v>
      </c>
      <c r="F716" s="7"/>
      <c r="I716" s="7"/>
    </row>
    <row r="717" spans="1:9" s="8" customFormat="1" ht="31.5" customHeight="1" hidden="1" outlineLevel="1">
      <c r="A717" s="31" t="s">
        <v>42</v>
      </c>
      <c r="B717" s="31"/>
      <c r="C717" s="31"/>
      <c r="D717" s="31"/>
      <c r="E717" s="31"/>
      <c r="F717" s="31"/>
      <c r="G717" s="31"/>
      <c r="H717" s="17">
        <v>196078.2</v>
      </c>
      <c r="I717" s="7"/>
    </row>
    <row r="718" spans="1:9" s="8" customFormat="1" ht="34.5" customHeight="1" hidden="1" outlineLevel="1">
      <c r="A718" s="31" t="s">
        <v>43</v>
      </c>
      <c r="B718" s="31"/>
      <c r="C718" s="31"/>
      <c r="D718" s="31"/>
      <c r="E718" s="31"/>
      <c r="F718" s="31"/>
      <c r="G718" s="31"/>
      <c r="H718" s="12">
        <v>1.72</v>
      </c>
      <c r="I718" s="7"/>
    </row>
    <row r="719" ht="15" hidden="1" outlineLevel="1"/>
    <row r="720" spans="1:9" s="8" customFormat="1" ht="15" hidden="1" outlineLevel="1">
      <c r="A720" s="36" t="s">
        <v>73</v>
      </c>
      <c r="B720" s="36"/>
      <c r="C720" s="36"/>
      <c r="D720" s="36"/>
      <c r="E720" s="36"/>
      <c r="F720" s="36"/>
      <c r="G720" s="36"/>
      <c r="H720" s="36"/>
      <c r="I720" s="7"/>
    </row>
    <row r="721" spans="1:9" s="8" customFormat="1" ht="40.5" customHeight="1" hidden="1" outlineLevel="1">
      <c r="A721" s="35" t="s">
        <v>11</v>
      </c>
      <c r="B721" s="35"/>
      <c r="C721" s="35"/>
      <c r="D721" s="35"/>
      <c r="E721" s="35"/>
      <c r="F721" s="35"/>
      <c r="G721" s="35"/>
      <c r="H721" s="12">
        <f>ROUND(H724+H725*H726+H756,2)</f>
        <v>2312.33</v>
      </c>
      <c r="I721" s="7"/>
    </row>
    <row r="722" spans="1:9" s="8" customFormat="1" ht="15" hidden="1" outlineLevel="1">
      <c r="A722" s="7"/>
      <c r="B722" s="7"/>
      <c r="C722" s="13"/>
      <c r="D722" s="13"/>
      <c r="E722" s="13"/>
      <c r="F722" s="7"/>
      <c r="G722" s="4"/>
      <c r="H722" s="7"/>
      <c r="I722" s="7"/>
    </row>
    <row r="723" spans="1:9" s="8" customFormat="1" ht="33.75" customHeight="1" hidden="1" outlineLevel="1">
      <c r="A723" s="35" t="s">
        <v>12</v>
      </c>
      <c r="B723" s="35"/>
      <c r="C723" s="35"/>
      <c r="D723" s="35"/>
      <c r="E723" s="35"/>
      <c r="F723" s="35"/>
      <c r="G723" s="35"/>
      <c r="H723" s="35"/>
      <c r="I723" s="7"/>
    </row>
    <row r="724" spans="1:9" s="8" customFormat="1" ht="21.75" customHeight="1" hidden="1" outlineLevel="1">
      <c r="A724" s="34" t="s">
        <v>13</v>
      </c>
      <c r="B724" s="34"/>
      <c r="C724" s="34"/>
      <c r="D724" s="34"/>
      <c r="E724" s="34"/>
      <c r="F724" s="34"/>
      <c r="G724" s="34"/>
      <c r="H724" s="12">
        <v>1099.06</v>
      </c>
      <c r="I724" s="7"/>
    </row>
    <row r="725" spans="1:9" s="8" customFormat="1" ht="25.5" customHeight="1" hidden="1" outlineLevel="1">
      <c r="A725" s="34" t="s">
        <v>14</v>
      </c>
      <c r="B725" s="34"/>
      <c r="C725" s="34"/>
      <c r="D725" s="34"/>
      <c r="E725" s="34"/>
      <c r="F725" s="34"/>
      <c r="G725" s="34"/>
      <c r="H725" s="12">
        <v>752191.39</v>
      </c>
      <c r="I725" s="7"/>
    </row>
    <row r="726" spans="1:12" s="8" customFormat="1" ht="35.25" customHeight="1" hidden="1" outlineLevel="1">
      <c r="A726" s="34" t="s">
        <v>15</v>
      </c>
      <c r="B726" s="34"/>
      <c r="C726" s="34"/>
      <c r="D726" s="34"/>
      <c r="E726" s="34"/>
      <c r="F726" s="34"/>
      <c r="G726" s="34"/>
      <c r="H726" s="15">
        <f>(H727+H728-(H729+H736))/(H746+H747-(H748+H755))</f>
        <v>0.0016130261751165535</v>
      </c>
      <c r="I726" s="7"/>
      <c r="K726" s="20"/>
      <c r="L726" s="20"/>
    </row>
    <row r="727" spans="1:12" s="8" customFormat="1" ht="24.75" customHeight="1" hidden="1" outlineLevel="1">
      <c r="A727" s="34" t="s">
        <v>16</v>
      </c>
      <c r="B727" s="34"/>
      <c r="C727" s="34"/>
      <c r="D727" s="34"/>
      <c r="E727" s="34"/>
      <c r="F727" s="34"/>
      <c r="G727" s="34"/>
      <c r="H727" s="17">
        <v>890.339</v>
      </c>
      <c r="I727" s="7"/>
      <c r="K727" s="20"/>
      <c r="L727" s="20"/>
    </row>
    <row r="728" spans="1:9" s="8" customFormat="1" ht="35.25" customHeight="1" hidden="1" outlineLevel="1">
      <c r="A728" s="34" t="s">
        <v>17</v>
      </c>
      <c r="B728" s="34"/>
      <c r="C728" s="34"/>
      <c r="D728" s="34"/>
      <c r="E728" s="34"/>
      <c r="F728" s="34"/>
      <c r="G728" s="34"/>
      <c r="H728" s="17">
        <v>36.010000000000005</v>
      </c>
      <c r="I728" s="7"/>
    </row>
    <row r="729" spans="1:9" s="8" customFormat="1" ht="36.75" customHeight="1" hidden="1" outlineLevel="1">
      <c r="A729" s="34" t="s">
        <v>18</v>
      </c>
      <c r="B729" s="34"/>
      <c r="C729" s="34"/>
      <c r="D729" s="34"/>
      <c r="E729" s="34"/>
      <c r="F729" s="34"/>
      <c r="G729" s="34"/>
      <c r="H729" s="17">
        <f>E731+E732+E733+E734+E735</f>
        <v>314.37362432523696</v>
      </c>
      <c r="I729" s="7"/>
    </row>
    <row r="730" spans="1:20" s="8" customFormat="1" ht="15" hidden="1" outlineLevel="1">
      <c r="A730" s="34" t="s">
        <v>20</v>
      </c>
      <c r="B730" s="34"/>
      <c r="C730" s="14"/>
      <c r="D730" s="14"/>
      <c r="E730" s="14"/>
      <c r="F730" s="14"/>
      <c r="G730" s="14"/>
      <c r="H730" s="19"/>
      <c r="I730" s="7"/>
      <c r="N730" s="7"/>
      <c r="O730" s="7"/>
      <c r="P730" s="7"/>
      <c r="Q730" s="7"/>
      <c r="R730" s="7"/>
      <c r="S730" s="7"/>
      <c r="T730" s="7"/>
    </row>
    <row r="731" spans="1:20" s="8" customFormat="1" ht="15.75" customHeight="1" hidden="1" outlineLevel="1">
      <c r="A731" s="30" t="s">
        <v>21</v>
      </c>
      <c r="B731" s="30"/>
      <c r="C731" s="30"/>
      <c r="D731" s="30"/>
      <c r="E731" s="17">
        <v>31.518354725237167</v>
      </c>
      <c r="F731" s="7"/>
      <c r="I731" s="7"/>
      <c r="N731" s="7"/>
      <c r="O731" s="7"/>
      <c r="P731" s="7"/>
      <c r="Q731" s="7"/>
      <c r="R731" s="7"/>
      <c r="S731" s="7"/>
      <c r="T731" s="7"/>
    </row>
    <row r="732" spans="1:20" s="8" customFormat="1" ht="15.75" customHeight="1" hidden="1" outlineLevel="1">
      <c r="A732" s="30" t="s">
        <v>22</v>
      </c>
      <c r="B732" s="30"/>
      <c r="C732" s="30"/>
      <c r="D732" s="30"/>
      <c r="E732" s="21">
        <v>232.34054009999983</v>
      </c>
      <c r="F732" s="7"/>
      <c r="I732" s="7"/>
      <c r="N732" s="7"/>
      <c r="O732" s="7"/>
      <c r="P732" s="7"/>
      <c r="Q732" s="7"/>
      <c r="R732" s="7"/>
      <c r="S732" s="7"/>
      <c r="T732" s="7"/>
    </row>
    <row r="733" spans="1:20" s="8" customFormat="1" ht="15.75" customHeight="1" hidden="1" outlineLevel="1">
      <c r="A733" s="30" t="s">
        <v>23</v>
      </c>
      <c r="B733" s="30"/>
      <c r="C733" s="30"/>
      <c r="D733" s="30"/>
      <c r="E733" s="21">
        <v>50.514729500000016</v>
      </c>
      <c r="F733" s="7"/>
      <c r="I733" s="7"/>
      <c r="N733" s="7"/>
      <c r="O733" s="7"/>
      <c r="P733" s="7"/>
      <c r="Q733" s="7"/>
      <c r="R733" s="7"/>
      <c r="S733" s="7"/>
      <c r="T733" s="7"/>
    </row>
    <row r="734" spans="1:20" s="8" customFormat="1" ht="15.75" customHeight="1" hidden="1" outlineLevel="1">
      <c r="A734" s="30" t="s">
        <v>24</v>
      </c>
      <c r="B734" s="30"/>
      <c r="C734" s="30"/>
      <c r="D734" s="30"/>
      <c r="E734" s="22">
        <v>0</v>
      </c>
      <c r="F734" s="7"/>
      <c r="I734" s="7"/>
      <c r="N734" s="7"/>
      <c r="O734" s="7"/>
      <c r="P734" s="7"/>
      <c r="Q734" s="7"/>
      <c r="R734" s="7"/>
      <c r="S734" s="7"/>
      <c r="T734" s="7"/>
    </row>
    <row r="735" spans="1:20" s="8" customFormat="1" ht="15.75" customHeight="1" hidden="1" outlineLevel="1">
      <c r="A735" s="30" t="s">
        <v>25</v>
      </c>
      <c r="B735" s="30"/>
      <c r="C735" s="30"/>
      <c r="D735" s="30"/>
      <c r="E735" s="22">
        <v>0</v>
      </c>
      <c r="F735" s="7"/>
      <c r="I735" s="7"/>
      <c r="N735" s="7"/>
      <c r="O735" s="7"/>
      <c r="P735" s="7"/>
      <c r="Q735" s="7"/>
      <c r="R735" s="7"/>
      <c r="S735" s="7"/>
      <c r="T735" s="7"/>
    </row>
    <row r="736" spans="1:20" s="8" customFormat="1" ht="24" customHeight="1" hidden="1" outlineLevel="1">
      <c r="A736" s="31" t="s">
        <v>26</v>
      </c>
      <c r="B736" s="31"/>
      <c r="C736" s="31"/>
      <c r="D736" s="31"/>
      <c r="E736" s="31"/>
      <c r="F736" s="31"/>
      <c r="G736" s="31"/>
      <c r="H736" s="17">
        <v>327.2006</v>
      </c>
      <c r="I736" s="7"/>
      <c r="N736" s="7"/>
      <c r="O736" s="7"/>
      <c r="P736" s="7"/>
      <c r="Q736" s="7"/>
      <c r="R736" s="7"/>
      <c r="S736" s="7"/>
      <c r="T736" s="7"/>
    </row>
    <row r="737" spans="1:20" s="8" customFormat="1" ht="33" customHeight="1" hidden="1" outlineLevel="1">
      <c r="A737" s="31" t="s">
        <v>27</v>
      </c>
      <c r="B737" s="31"/>
      <c r="C737" s="31"/>
      <c r="D737" s="31"/>
      <c r="E737" s="31"/>
      <c r="F737" s="31"/>
      <c r="G737" s="31"/>
      <c r="H737" s="21">
        <f>D739+D743</f>
        <v>12283.49099999998</v>
      </c>
      <c r="I737" s="7"/>
      <c r="N737" s="7"/>
      <c r="O737" s="7"/>
      <c r="P737" s="7"/>
      <c r="Q737" s="7"/>
      <c r="R737" s="7"/>
      <c r="S737" s="7"/>
      <c r="T737" s="7"/>
    </row>
    <row r="738" spans="1:20" s="8" customFormat="1" ht="15" hidden="1" outlineLevel="1">
      <c r="A738" s="31" t="s">
        <v>20</v>
      </c>
      <c r="B738" s="31"/>
      <c r="C738" s="14"/>
      <c r="D738" s="14"/>
      <c r="E738" s="14"/>
      <c r="F738" s="14"/>
      <c r="G738" s="14"/>
      <c r="H738" s="23"/>
      <c r="I738" s="7"/>
      <c r="N738" s="7"/>
      <c r="O738" s="7"/>
      <c r="P738" s="7"/>
      <c r="Q738" s="7"/>
      <c r="R738" s="7"/>
      <c r="S738" s="7"/>
      <c r="T738" s="7"/>
    </row>
    <row r="739" spans="1:20" s="8" customFormat="1" ht="15.75" customHeight="1" hidden="1" outlineLevel="1">
      <c r="A739" s="33" t="s">
        <v>28</v>
      </c>
      <c r="B739" s="33"/>
      <c r="C739" s="33"/>
      <c r="D739" s="17">
        <f>D740+D741+D742</f>
        <v>4.787</v>
      </c>
      <c r="E739" s="7"/>
      <c r="I739" s="7"/>
      <c r="N739" s="7"/>
      <c r="O739" s="7"/>
      <c r="P739" s="7"/>
      <c r="Q739" s="7"/>
      <c r="R739" s="7"/>
      <c r="S739" s="7"/>
      <c r="T739" s="7"/>
    </row>
    <row r="740" spans="1:20" s="8" customFormat="1" ht="15.75" customHeight="1" hidden="1" outlineLevel="1">
      <c r="A740" s="32" t="s">
        <v>29</v>
      </c>
      <c r="B740" s="32"/>
      <c r="C740" s="32"/>
      <c r="D740" s="17">
        <v>0.441</v>
      </c>
      <c r="E740" s="7"/>
      <c r="I740" s="7"/>
      <c r="N740" s="7"/>
      <c r="O740" s="7"/>
      <c r="P740" s="7"/>
      <c r="Q740" s="7"/>
      <c r="R740" s="7"/>
      <c r="S740" s="7"/>
      <c r="T740" s="7"/>
    </row>
    <row r="741" spans="1:20" s="8" customFormat="1" ht="15.75" customHeight="1" hidden="1" outlineLevel="1">
      <c r="A741" s="32" t="s">
        <v>30</v>
      </c>
      <c r="B741" s="32"/>
      <c r="C741" s="32"/>
      <c r="D741" s="17">
        <v>2.474</v>
      </c>
      <c r="E741" s="7"/>
      <c r="I741" s="7"/>
      <c r="N741" s="7"/>
      <c r="O741" s="7"/>
      <c r="P741" s="7"/>
      <c r="Q741" s="7"/>
      <c r="R741" s="7"/>
      <c r="S741" s="7"/>
      <c r="T741" s="7"/>
    </row>
    <row r="742" spans="1:20" s="8" customFormat="1" ht="15.75" customHeight="1" hidden="1" outlineLevel="1">
      <c r="A742" s="32" t="s">
        <v>31</v>
      </c>
      <c r="B742" s="32"/>
      <c r="C742" s="32"/>
      <c r="D742" s="17">
        <v>1.872</v>
      </c>
      <c r="E742" s="7"/>
      <c r="I742" s="7"/>
      <c r="N742" s="7"/>
      <c r="O742" s="7"/>
      <c r="P742" s="7"/>
      <c r="Q742" s="7"/>
      <c r="R742" s="7"/>
      <c r="S742" s="7"/>
      <c r="T742" s="7"/>
    </row>
    <row r="743" spans="1:20" s="8" customFormat="1" ht="15.75" customHeight="1" hidden="1" outlineLevel="1">
      <c r="A743" s="33" t="s">
        <v>32</v>
      </c>
      <c r="B743" s="33"/>
      <c r="C743" s="33"/>
      <c r="D743" s="17">
        <f>D744+D745</f>
        <v>12278.70399999998</v>
      </c>
      <c r="E743" s="7"/>
      <c r="I743" s="7"/>
      <c r="N743" s="7"/>
      <c r="O743" s="7"/>
      <c r="P743" s="7"/>
      <c r="Q743" s="7"/>
      <c r="R743" s="7"/>
      <c r="S743" s="7"/>
      <c r="T743" s="7"/>
    </row>
    <row r="744" spans="1:20" s="8" customFormat="1" ht="15.75" customHeight="1" hidden="1" outlineLevel="1">
      <c r="A744" s="32" t="s">
        <v>29</v>
      </c>
      <c r="B744" s="32"/>
      <c r="C744" s="32"/>
      <c r="D744" s="17">
        <v>3977.05327299999</v>
      </c>
      <c r="E744" s="7"/>
      <c r="I744" s="7"/>
      <c r="N744" s="7"/>
      <c r="O744" s="7"/>
      <c r="P744" s="7"/>
      <c r="Q744" s="7"/>
      <c r="R744" s="7"/>
      <c r="S744" s="7"/>
      <c r="T744" s="7"/>
    </row>
    <row r="745" spans="1:20" s="8" customFormat="1" ht="15.75" customHeight="1" hidden="1" outlineLevel="1">
      <c r="A745" s="32" t="s">
        <v>31</v>
      </c>
      <c r="B745" s="32"/>
      <c r="C745" s="32"/>
      <c r="D745" s="17">
        <v>8301.65072699999</v>
      </c>
      <c r="E745" s="7"/>
      <c r="I745" s="7"/>
      <c r="N745" s="7"/>
      <c r="O745" s="7"/>
      <c r="P745" s="7"/>
      <c r="Q745" s="7"/>
      <c r="R745" s="7"/>
      <c r="S745" s="7"/>
      <c r="T745" s="7"/>
    </row>
    <row r="746" spans="1:9" s="8" customFormat="1" ht="35.25" customHeight="1" hidden="1" outlineLevel="1">
      <c r="A746" s="31" t="s">
        <v>33</v>
      </c>
      <c r="B746" s="31"/>
      <c r="C746" s="31"/>
      <c r="D746" s="31"/>
      <c r="E746" s="31"/>
      <c r="F746" s="31"/>
      <c r="G746" s="31"/>
      <c r="H746" s="17">
        <v>499232.495</v>
      </c>
      <c r="I746" s="7"/>
    </row>
    <row r="747" spans="1:9" s="8" customFormat="1" ht="34.5" customHeight="1" hidden="1" outlineLevel="1">
      <c r="A747" s="31" t="s">
        <v>55</v>
      </c>
      <c r="B747" s="31"/>
      <c r="C747" s="31"/>
      <c r="D747" s="31"/>
      <c r="E747" s="31"/>
      <c r="F747" s="31"/>
      <c r="G747" s="31"/>
      <c r="H747" s="17">
        <v>24410.945999999996</v>
      </c>
      <c r="I747" s="7"/>
    </row>
    <row r="748" spans="1:9" s="8" customFormat="1" ht="34.5" customHeight="1" hidden="1" outlineLevel="1">
      <c r="A748" s="31" t="s">
        <v>36</v>
      </c>
      <c r="B748" s="31"/>
      <c r="C748" s="31"/>
      <c r="D748" s="31"/>
      <c r="E748" s="31"/>
      <c r="F748" s="31"/>
      <c r="G748" s="31"/>
      <c r="H748" s="17">
        <f>E750+E751+E752+E753+E754</f>
        <v>163046.23800000007</v>
      </c>
      <c r="I748" s="7"/>
    </row>
    <row r="749" spans="1:9" s="8" customFormat="1" ht="15" hidden="1" outlineLevel="1">
      <c r="A749" s="31" t="s">
        <v>20</v>
      </c>
      <c r="B749" s="31"/>
      <c r="C749" s="14"/>
      <c r="D749" s="14"/>
      <c r="E749" s="14"/>
      <c r="F749" s="14"/>
      <c r="G749" s="14"/>
      <c r="H749" s="23"/>
      <c r="I749" s="7"/>
    </row>
    <row r="750" spans="1:9" s="8" customFormat="1" ht="15.75" customHeight="1" hidden="1" outlineLevel="1">
      <c r="A750" s="30" t="s">
        <v>37</v>
      </c>
      <c r="B750" s="30"/>
      <c r="C750" s="30"/>
      <c r="D750" s="30"/>
      <c r="E750" s="17">
        <v>12283.49099999998</v>
      </c>
      <c r="F750" s="7"/>
      <c r="I750" s="7"/>
    </row>
    <row r="751" spans="1:9" s="8" customFormat="1" ht="15.75" customHeight="1" hidden="1" outlineLevel="1">
      <c r="A751" s="30" t="s">
        <v>38</v>
      </c>
      <c r="B751" s="30"/>
      <c r="C751" s="30"/>
      <c r="D751" s="30"/>
      <c r="E751" s="21">
        <v>118662.65600000009</v>
      </c>
      <c r="F751" s="7"/>
      <c r="I751" s="7"/>
    </row>
    <row r="752" spans="1:9" s="8" customFormat="1" ht="15.75" customHeight="1" hidden="1" outlineLevel="1">
      <c r="A752" s="30" t="s">
        <v>39</v>
      </c>
      <c r="B752" s="30"/>
      <c r="C752" s="30"/>
      <c r="D752" s="30"/>
      <c r="E752" s="21">
        <v>32100.090999999986</v>
      </c>
      <c r="F752" s="7"/>
      <c r="I752" s="7"/>
    </row>
    <row r="753" spans="1:9" s="8" customFormat="1" ht="15.75" customHeight="1" hidden="1" outlineLevel="1">
      <c r="A753" s="30" t="s">
        <v>40</v>
      </c>
      <c r="B753" s="30"/>
      <c r="C753" s="30"/>
      <c r="D753" s="30"/>
      <c r="E753" s="22">
        <v>0</v>
      </c>
      <c r="F753" s="7"/>
      <c r="I753" s="7"/>
    </row>
    <row r="754" spans="1:9" s="8" customFormat="1" ht="15.75" customHeight="1" hidden="1" outlineLevel="1">
      <c r="A754" s="30" t="s">
        <v>41</v>
      </c>
      <c r="B754" s="30"/>
      <c r="C754" s="30"/>
      <c r="D754" s="30"/>
      <c r="E754" s="22">
        <v>0</v>
      </c>
      <c r="F754" s="7"/>
      <c r="I754" s="7"/>
    </row>
    <row r="755" spans="1:9" s="8" customFormat="1" ht="31.5" customHeight="1" hidden="1" outlineLevel="1">
      <c r="A755" s="31" t="s">
        <v>42</v>
      </c>
      <c r="B755" s="31"/>
      <c r="C755" s="31"/>
      <c r="D755" s="31"/>
      <c r="E755" s="31"/>
      <c r="F755" s="31"/>
      <c r="G755" s="31"/>
      <c r="H755" s="17">
        <v>184050.3</v>
      </c>
      <c r="I755" s="7"/>
    </row>
    <row r="756" spans="1:9" s="8" customFormat="1" ht="34.5" customHeight="1" hidden="1" outlineLevel="1">
      <c r="A756" s="31" t="s">
        <v>43</v>
      </c>
      <c r="B756" s="31"/>
      <c r="C756" s="31"/>
      <c r="D756" s="31"/>
      <c r="E756" s="31"/>
      <c r="F756" s="31"/>
      <c r="G756" s="31"/>
      <c r="H756" s="12">
        <v>-0.03</v>
      </c>
      <c r="I756" s="7"/>
    </row>
    <row r="757" ht="15" hidden="1" outlineLevel="1"/>
    <row r="758" spans="1:9" s="8" customFormat="1" ht="15" hidden="1" outlineLevel="1">
      <c r="A758" s="36" t="s">
        <v>74</v>
      </c>
      <c r="B758" s="36"/>
      <c r="C758" s="36"/>
      <c r="D758" s="36"/>
      <c r="E758" s="36"/>
      <c r="F758" s="36"/>
      <c r="G758" s="36"/>
      <c r="H758" s="36"/>
      <c r="I758" s="7"/>
    </row>
    <row r="759" spans="1:9" s="8" customFormat="1" ht="40.5" customHeight="1" hidden="1" outlineLevel="1">
      <c r="A759" s="35" t="s">
        <v>11</v>
      </c>
      <c r="B759" s="35"/>
      <c r="C759" s="35"/>
      <c r="D759" s="35"/>
      <c r="E759" s="35"/>
      <c r="F759" s="35"/>
      <c r="G759" s="35"/>
      <c r="H759" s="12">
        <f>ROUND(H762+H763*H764+H794,2)</f>
        <v>2170.28</v>
      </c>
      <c r="I759" s="7"/>
    </row>
    <row r="760" spans="1:9" s="8" customFormat="1" ht="15" hidden="1" outlineLevel="1">
      <c r="A760" s="7"/>
      <c r="B760" s="7"/>
      <c r="C760" s="13"/>
      <c r="D760" s="13"/>
      <c r="E760" s="13"/>
      <c r="F760" s="7"/>
      <c r="G760" s="4"/>
      <c r="H760" s="7"/>
      <c r="I760" s="7"/>
    </row>
    <row r="761" spans="1:9" s="8" customFormat="1" ht="33.75" customHeight="1" hidden="1" outlineLevel="1">
      <c r="A761" s="35" t="s">
        <v>12</v>
      </c>
      <c r="B761" s="35"/>
      <c r="C761" s="35"/>
      <c r="D761" s="35"/>
      <c r="E761" s="35"/>
      <c r="F761" s="35"/>
      <c r="G761" s="35"/>
      <c r="H761" s="35"/>
      <c r="I761" s="7"/>
    </row>
    <row r="762" spans="1:9" s="8" customFormat="1" ht="21.75" customHeight="1" hidden="1" outlineLevel="1">
      <c r="A762" s="34" t="s">
        <v>13</v>
      </c>
      <c r="B762" s="34"/>
      <c r="C762" s="34"/>
      <c r="D762" s="34"/>
      <c r="E762" s="34"/>
      <c r="F762" s="34"/>
      <c r="G762" s="34"/>
      <c r="H762" s="12">
        <v>1146.09</v>
      </c>
      <c r="I762" s="7"/>
    </row>
    <row r="763" spans="1:9" s="8" customFormat="1" ht="25.5" customHeight="1" hidden="1" outlineLevel="1">
      <c r="A763" s="34" t="s">
        <v>14</v>
      </c>
      <c r="B763" s="34"/>
      <c r="C763" s="34"/>
      <c r="D763" s="34"/>
      <c r="E763" s="34"/>
      <c r="F763" s="34"/>
      <c r="G763" s="34"/>
      <c r="H763" s="12">
        <v>772081.91</v>
      </c>
      <c r="I763" s="7"/>
    </row>
    <row r="764" spans="1:12" s="8" customFormat="1" ht="35.25" customHeight="1" hidden="1" outlineLevel="1">
      <c r="A764" s="34" t="s">
        <v>15</v>
      </c>
      <c r="B764" s="34"/>
      <c r="C764" s="34"/>
      <c r="D764" s="34"/>
      <c r="E764" s="34"/>
      <c r="F764" s="34"/>
      <c r="G764" s="34"/>
      <c r="H764" s="15">
        <f>(H765+H766-(H767+H774))/(H784+H785-(H786+H793))</f>
        <v>0.0013273943265792274</v>
      </c>
      <c r="I764" s="7"/>
      <c r="K764" s="20"/>
      <c r="L764" s="20"/>
    </row>
    <row r="765" spans="1:12" s="8" customFormat="1" ht="24.75" customHeight="1" hidden="1" outlineLevel="1">
      <c r="A765" s="34" t="s">
        <v>16</v>
      </c>
      <c r="B765" s="34"/>
      <c r="C765" s="34"/>
      <c r="D765" s="34"/>
      <c r="E765" s="34"/>
      <c r="F765" s="34"/>
      <c r="G765" s="34"/>
      <c r="H765" s="17">
        <v>803.753</v>
      </c>
      <c r="I765" s="7"/>
      <c r="K765" s="20"/>
      <c r="L765" s="20"/>
    </row>
    <row r="766" spans="1:9" s="8" customFormat="1" ht="35.25" customHeight="1" hidden="1" outlineLevel="1">
      <c r="A766" s="34" t="s">
        <v>17</v>
      </c>
      <c r="B766" s="34"/>
      <c r="C766" s="34"/>
      <c r="D766" s="34"/>
      <c r="E766" s="34"/>
      <c r="F766" s="34"/>
      <c r="G766" s="34"/>
      <c r="H766" s="17">
        <v>34.955</v>
      </c>
      <c r="I766" s="7"/>
    </row>
    <row r="767" spans="1:9" s="8" customFormat="1" ht="36.75" customHeight="1" hidden="1" outlineLevel="1">
      <c r="A767" s="34" t="s">
        <v>18</v>
      </c>
      <c r="B767" s="34"/>
      <c r="C767" s="34"/>
      <c r="D767" s="34"/>
      <c r="E767" s="34"/>
      <c r="F767" s="34"/>
      <c r="G767" s="34"/>
      <c r="H767" s="17">
        <f>E769+E770+E771+E772+E773</f>
        <v>295.31183713626723</v>
      </c>
      <c r="I767" s="7"/>
    </row>
    <row r="768" spans="1:9" s="8" customFormat="1" ht="15" hidden="1" outlineLevel="1">
      <c r="A768" s="34" t="s">
        <v>20</v>
      </c>
      <c r="B768" s="34"/>
      <c r="C768" s="14"/>
      <c r="D768" s="14"/>
      <c r="E768" s="14"/>
      <c r="F768" s="14"/>
      <c r="G768" s="14"/>
      <c r="H768" s="19"/>
      <c r="I768" s="7"/>
    </row>
    <row r="769" spans="1:9" s="8" customFormat="1" ht="15.75" customHeight="1" hidden="1" outlineLevel="1">
      <c r="A769" s="30" t="s">
        <v>21</v>
      </c>
      <c r="B769" s="30"/>
      <c r="C769" s="30"/>
      <c r="D769" s="30"/>
      <c r="E769" s="17">
        <v>25.75998993626741</v>
      </c>
      <c r="F769" s="7"/>
      <c r="I769" s="7"/>
    </row>
    <row r="770" spans="1:9" s="8" customFormat="1" ht="15.75" customHeight="1" hidden="1" outlineLevel="1">
      <c r="A770" s="30" t="s">
        <v>22</v>
      </c>
      <c r="B770" s="30"/>
      <c r="C770" s="30"/>
      <c r="D770" s="30"/>
      <c r="E770" s="21">
        <v>216.26931399999984</v>
      </c>
      <c r="F770" s="7"/>
      <c r="I770" s="7"/>
    </row>
    <row r="771" spans="1:9" s="8" customFormat="1" ht="15.75" customHeight="1" hidden="1" outlineLevel="1">
      <c r="A771" s="30" t="s">
        <v>23</v>
      </c>
      <c r="B771" s="30"/>
      <c r="C771" s="30"/>
      <c r="D771" s="30"/>
      <c r="E771" s="21">
        <v>53.282533199999996</v>
      </c>
      <c r="F771" s="7"/>
      <c r="I771" s="7"/>
    </row>
    <row r="772" spans="1:9" s="8" customFormat="1" ht="15.75" customHeight="1" hidden="1" outlineLevel="1">
      <c r="A772" s="30" t="s">
        <v>24</v>
      </c>
      <c r="B772" s="30"/>
      <c r="C772" s="30"/>
      <c r="D772" s="30"/>
      <c r="E772" s="22">
        <v>0</v>
      </c>
      <c r="F772" s="7"/>
      <c r="I772" s="7"/>
    </row>
    <row r="773" spans="1:9" s="8" customFormat="1" ht="15.75" customHeight="1" hidden="1" outlineLevel="1">
      <c r="A773" s="30" t="s">
        <v>25</v>
      </c>
      <c r="B773" s="30"/>
      <c r="C773" s="30"/>
      <c r="D773" s="30"/>
      <c r="E773" s="22">
        <v>0</v>
      </c>
      <c r="F773" s="7"/>
      <c r="I773" s="7"/>
    </row>
    <row r="774" spans="1:9" s="8" customFormat="1" ht="24" customHeight="1" hidden="1" outlineLevel="1">
      <c r="A774" s="31" t="s">
        <v>26</v>
      </c>
      <c r="B774" s="31"/>
      <c r="C774" s="31"/>
      <c r="D774" s="31"/>
      <c r="E774" s="31"/>
      <c r="F774" s="31"/>
      <c r="G774" s="31"/>
      <c r="H774" s="17">
        <v>293.7802</v>
      </c>
      <c r="I774" s="7"/>
    </row>
    <row r="775" spans="1:9" s="8" customFormat="1" ht="33" customHeight="1" hidden="1" outlineLevel="1">
      <c r="A775" s="31" t="s">
        <v>27</v>
      </c>
      <c r="B775" s="31"/>
      <c r="C775" s="31"/>
      <c r="D775" s="31"/>
      <c r="E775" s="31"/>
      <c r="F775" s="31"/>
      <c r="G775" s="31"/>
      <c r="H775" s="21">
        <f>D777+D781</f>
        <v>10437.028000000004</v>
      </c>
      <c r="I775" s="7"/>
    </row>
    <row r="776" spans="1:9" s="8" customFormat="1" ht="15" hidden="1" outlineLevel="1">
      <c r="A776" s="31" t="s">
        <v>20</v>
      </c>
      <c r="B776" s="31"/>
      <c r="C776" s="14"/>
      <c r="D776" s="14"/>
      <c r="E776" s="14"/>
      <c r="F776" s="14"/>
      <c r="G776" s="14"/>
      <c r="H776" s="23"/>
      <c r="I776" s="7"/>
    </row>
    <row r="777" spans="1:9" s="8" customFormat="1" ht="15.75" customHeight="1" hidden="1" outlineLevel="1">
      <c r="A777" s="33" t="s">
        <v>28</v>
      </c>
      <c r="B777" s="33"/>
      <c r="C777" s="33"/>
      <c r="D777" s="17">
        <f>D778+D779+D780</f>
        <v>3.115</v>
      </c>
      <c r="E777" s="7"/>
      <c r="I777" s="7"/>
    </row>
    <row r="778" spans="1:20" s="8" customFormat="1" ht="15.75" customHeight="1" hidden="1" outlineLevel="1">
      <c r="A778" s="32" t="s">
        <v>29</v>
      </c>
      <c r="B778" s="32"/>
      <c r="C778" s="32"/>
      <c r="D778" s="17">
        <v>0.148</v>
      </c>
      <c r="E778" s="7"/>
      <c r="I778" s="7"/>
      <c r="N778" s="7"/>
      <c r="O778" s="7"/>
      <c r="P778" s="7"/>
      <c r="Q778" s="7"/>
      <c r="R778" s="7"/>
      <c r="S778" s="7"/>
      <c r="T778" s="7"/>
    </row>
    <row r="779" spans="1:20" s="8" customFormat="1" ht="15.75" customHeight="1" hidden="1" outlineLevel="1">
      <c r="A779" s="32" t="s">
        <v>30</v>
      </c>
      <c r="B779" s="32"/>
      <c r="C779" s="32"/>
      <c r="D779" s="17">
        <v>2.017</v>
      </c>
      <c r="E779" s="7"/>
      <c r="I779" s="7"/>
      <c r="N779" s="7"/>
      <c r="O779" s="7"/>
      <c r="P779" s="7"/>
      <c r="Q779" s="7"/>
      <c r="R779" s="7"/>
      <c r="S779" s="7"/>
      <c r="T779" s="7"/>
    </row>
    <row r="780" spans="1:20" s="8" customFormat="1" ht="15.75" customHeight="1" hidden="1" outlineLevel="1">
      <c r="A780" s="32" t="s">
        <v>31</v>
      </c>
      <c r="B780" s="32"/>
      <c r="C780" s="32"/>
      <c r="D780" s="17">
        <v>0.95</v>
      </c>
      <c r="E780" s="7"/>
      <c r="I780" s="7"/>
      <c r="N780" s="7"/>
      <c r="O780" s="7"/>
      <c r="P780" s="7"/>
      <c r="Q780" s="7"/>
      <c r="R780" s="7"/>
      <c r="S780" s="7"/>
      <c r="T780" s="7"/>
    </row>
    <row r="781" spans="1:20" s="8" customFormat="1" ht="15.75" customHeight="1" hidden="1" outlineLevel="1">
      <c r="A781" s="33" t="s">
        <v>32</v>
      </c>
      <c r="B781" s="33"/>
      <c r="C781" s="33"/>
      <c r="D781" s="17">
        <f>D782+D783</f>
        <v>10433.913000000004</v>
      </c>
      <c r="E781" s="7"/>
      <c r="I781" s="7"/>
      <c r="N781" s="7"/>
      <c r="O781" s="7"/>
      <c r="P781" s="7"/>
      <c r="Q781" s="7"/>
      <c r="R781" s="7"/>
      <c r="S781" s="7"/>
      <c r="T781" s="7"/>
    </row>
    <row r="782" spans="1:20" s="8" customFormat="1" ht="15.75" customHeight="1" hidden="1" outlineLevel="1">
      <c r="A782" s="32" t="s">
        <v>29</v>
      </c>
      <c r="B782" s="32"/>
      <c r="C782" s="32"/>
      <c r="D782" s="17">
        <v>3600.278000000003</v>
      </c>
      <c r="E782" s="7"/>
      <c r="I782" s="7"/>
      <c r="N782" s="7"/>
      <c r="O782" s="7"/>
      <c r="P782" s="7"/>
      <c r="Q782" s="7"/>
      <c r="R782" s="7"/>
      <c r="S782" s="7"/>
      <c r="T782" s="7"/>
    </row>
    <row r="783" spans="1:20" s="8" customFormat="1" ht="15.75" customHeight="1" hidden="1" outlineLevel="1">
      <c r="A783" s="32" t="s">
        <v>31</v>
      </c>
      <c r="B783" s="32"/>
      <c r="C783" s="32"/>
      <c r="D783" s="17">
        <v>6833.635000000002</v>
      </c>
      <c r="E783" s="7"/>
      <c r="I783" s="7"/>
      <c r="N783" s="7"/>
      <c r="O783" s="7"/>
      <c r="P783" s="7"/>
      <c r="Q783" s="7"/>
      <c r="R783" s="7"/>
      <c r="S783" s="7"/>
      <c r="T783" s="7"/>
    </row>
    <row r="784" spans="1:20" s="8" customFormat="1" ht="35.25" customHeight="1" hidden="1" outlineLevel="1">
      <c r="A784" s="31" t="s">
        <v>33</v>
      </c>
      <c r="B784" s="31"/>
      <c r="C784" s="31"/>
      <c r="D784" s="31"/>
      <c r="E784" s="31"/>
      <c r="F784" s="31"/>
      <c r="G784" s="31"/>
      <c r="H784" s="17">
        <v>496394.145</v>
      </c>
      <c r="I784" s="7"/>
      <c r="N784" s="7"/>
      <c r="O784" s="7"/>
      <c r="P784" s="7"/>
      <c r="Q784" s="7"/>
      <c r="R784" s="7"/>
      <c r="S784" s="7"/>
      <c r="T784" s="7"/>
    </row>
    <row r="785" spans="1:20" s="8" customFormat="1" ht="34.5" customHeight="1" hidden="1" outlineLevel="1">
      <c r="A785" s="31" t="s">
        <v>55</v>
      </c>
      <c r="B785" s="31"/>
      <c r="C785" s="31"/>
      <c r="D785" s="31"/>
      <c r="E785" s="31"/>
      <c r="F785" s="31"/>
      <c r="G785" s="31"/>
      <c r="H785" s="17">
        <v>22681.447</v>
      </c>
      <c r="I785" s="7"/>
      <c r="N785" s="7"/>
      <c r="O785" s="7"/>
      <c r="P785" s="7"/>
      <c r="Q785" s="7"/>
      <c r="R785" s="7"/>
      <c r="S785" s="7"/>
      <c r="T785" s="7"/>
    </row>
    <row r="786" spans="1:20" s="8" customFormat="1" ht="34.5" customHeight="1" hidden="1" outlineLevel="1">
      <c r="A786" s="31" t="s">
        <v>36</v>
      </c>
      <c r="B786" s="31"/>
      <c r="C786" s="31"/>
      <c r="D786" s="31"/>
      <c r="E786" s="31"/>
      <c r="F786" s="31"/>
      <c r="G786" s="31"/>
      <c r="H786" s="17">
        <f>E788+E789+E790+E791+E792</f>
        <v>165774.599</v>
      </c>
      <c r="I786" s="7"/>
      <c r="N786" s="7"/>
      <c r="O786" s="7"/>
      <c r="P786" s="7"/>
      <c r="Q786" s="7"/>
      <c r="R786" s="7"/>
      <c r="S786" s="7"/>
      <c r="T786" s="7"/>
    </row>
    <row r="787" spans="1:20" s="8" customFormat="1" ht="15" hidden="1" outlineLevel="1">
      <c r="A787" s="31" t="s">
        <v>20</v>
      </c>
      <c r="B787" s="31"/>
      <c r="C787" s="14"/>
      <c r="D787" s="14"/>
      <c r="E787" s="14"/>
      <c r="F787" s="14"/>
      <c r="G787" s="14"/>
      <c r="H787" s="23"/>
      <c r="I787" s="7"/>
      <c r="N787" s="7"/>
      <c r="O787" s="7"/>
      <c r="P787" s="7"/>
      <c r="Q787" s="7"/>
      <c r="R787" s="7"/>
      <c r="S787" s="7"/>
      <c r="T787" s="7"/>
    </row>
    <row r="788" spans="1:20" s="8" customFormat="1" ht="15.75" customHeight="1" hidden="1" outlineLevel="1">
      <c r="A788" s="30" t="s">
        <v>37</v>
      </c>
      <c r="B788" s="30"/>
      <c r="C788" s="30"/>
      <c r="D788" s="30"/>
      <c r="E788" s="17">
        <v>10437.028000000004</v>
      </c>
      <c r="F788" s="7"/>
      <c r="I788" s="7"/>
      <c r="N788" s="7"/>
      <c r="O788" s="7"/>
      <c r="P788" s="7"/>
      <c r="Q788" s="7"/>
      <c r="R788" s="7"/>
      <c r="S788" s="7"/>
      <c r="T788" s="7"/>
    </row>
    <row r="789" spans="1:20" s="8" customFormat="1" ht="15.75" customHeight="1" hidden="1" outlineLevel="1">
      <c r="A789" s="30" t="s">
        <v>38</v>
      </c>
      <c r="B789" s="30"/>
      <c r="C789" s="30"/>
      <c r="D789" s="30"/>
      <c r="E789" s="21">
        <v>120951.98199999999</v>
      </c>
      <c r="F789" s="7"/>
      <c r="I789" s="7"/>
      <c r="N789" s="7"/>
      <c r="O789" s="7"/>
      <c r="P789" s="7"/>
      <c r="Q789" s="7"/>
      <c r="R789" s="7"/>
      <c r="S789" s="7"/>
      <c r="T789" s="7"/>
    </row>
    <row r="790" spans="1:20" s="8" customFormat="1" ht="15.75" customHeight="1" hidden="1" outlineLevel="1">
      <c r="A790" s="30" t="s">
        <v>39</v>
      </c>
      <c r="B790" s="30"/>
      <c r="C790" s="30"/>
      <c r="D790" s="30"/>
      <c r="E790" s="21">
        <v>34385.589</v>
      </c>
      <c r="F790" s="7"/>
      <c r="I790" s="7"/>
      <c r="N790" s="7"/>
      <c r="O790" s="7"/>
      <c r="P790" s="7"/>
      <c r="Q790" s="7"/>
      <c r="R790" s="7"/>
      <c r="S790" s="7"/>
      <c r="T790" s="7"/>
    </row>
    <row r="791" spans="1:20" s="8" customFormat="1" ht="15.75" customHeight="1" hidden="1" outlineLevel="1">
      <c r="A791" s="30" t="s">
        <v>40</v>
      </c>
      <c r="B791" s="30"/>
      <c r="C791" s="30"/>
      <c r="D791" s="30"/>
      <c r="E791" s="22">
        <v>0</v>
      </c>
      <c r="F791" s="7"/>
      <c r="I791" s="7"/>
      <c r="N791" s="7"/>
      <c r="O791" s="7"/>
      <c r="P791" s="7"/>
      <c r="Q791" s="7"/>
      <c r="R791" s="7"/>
      <c r="S791" s="7"/>
      <c r="T791" s="7"/>
    </row>
    <row r="792" spans="1:20" s="8" customFormat="1" ht="15.75" customHeight="1" hidden="1" outlineLevel="1">
      <c r="A792" s="30" t="s">
        <v>41</v>
      </c>
      <c r="B792" s="30"/>
      <c r="C792" s="30"/>
      <c r="D792" s="30"/>
      <c r="E792" s="22">
        <v>0</v>
      </c>
      <c r="F792" s="7"/>
      <c r="I792" s="7"/>
      <c r="N792" s="7"/>
      <c r="O792" s="7"/>
      <c r="P792" s="7"/>
      <c r="Q792" s="7"/>
      <c r="R792" s="7"/>
      <c r="S792" s="7"/>
      <c r="T792" s="7"/>
    </row>
    <row r="793" spans="1:20" s="8" customFormat="1" ht="31.5" customHeight="1" hidden="1" outlineLevel="1">
      <c r="A793" s="31" t="s">
        <v>42</v>
      </c>
      <c r="B793" s="31"/>
      <c r="C793" s="31"/>
      <c r="D793" s="31"/>
      <c r="E793" s="31"/>
      <c r="F793" s="31"/>
      <c r="G793" s="31"/>
      <c r="H793" s="17">
        <v>165251.4</v>
      </c>
      <c r="I793" s="7"/>
      <c r="N793" s="7"/>
      <c r="O793" s="7"/>
      <c r="P793" s="7"/>
      <c r="Q793" s="7"/>
      <c r="R793" s="7"/>
      <c r="S793" s="7"/>
      <c r="T793" s="7"/>
    </row>
    <row r="794" spans="1:9" s="8" customFormat="1" ht="34.5" customHeight="1" hidden="1" outlineLevel="1">
      <c r="A794" s="31" t="s">
        <v>43</v>
      </c>
      <c r="B794" s="31"/>
      <c r="C794" s="31"/>
      <c r="D794" s="31"/>
      <c r="E794" s="31"/>
      <c r="F794" s="31"/>
      <c r="G794" s="31"/>
      <c r="H794" s="12">
        <v>-0.67</v>
      </c>
      <c r="I794" s="7"/>
    </row>
    <row r="795" ht="15" hidden="1" outlineLevel="1"/>
    <row r="796" spans="1:9" s="8" customFormat="1" ht="15" hidden="1" outlineLevel="1">
      <c r="A796" s="36" t="s">
        <v>75</v>
      </c>
      <c r="B796" s="36"/>
      <c r="C796" s="36"/>
      <c r="D796" s="36"/>
      <c r="E796" s="36"/>
      <c r="F796" s="36"/>
      <c r="G796" s="36"/>
      <c r="H796" s="36"/>
      <c r="I796" s="7"/>
    </row>
    <row r="797" spans="1:9" s="8" customFormat="1" ht="40.5" customHeight="1" hidden="1" outlineLevel="1">
      <c r="A797" s="35" t="s">
        <v>11</v>
      </c>
      <c r="B797" s="35"/>
      <c r="C797" s="35"/>
      <c r="D797" s="35"/>
      <c r="E797" s="35"/>
      <c r="F797" s="35"/>
      <c r="G797" s="35"/>
      <c r="H797" s="12">
        <f>ROUND(H800+H801*H802+H832,2)</f>
        <v>2279.97</v>
      </c>
      <c r="I797" s="7"/>
    </row>
    <row r="798" spans="1:9" s="8" customFormat="1" ht="15" hidden="1" outlineLevel="1">
      <c r="A798" s="7"/>
      <c r="B798" s="7"/>
      <c r="C798" s="13"/>
      <c r="D798" s="13"/>
      <c r="E798" s="13"/>
      <c r="F798" s="7"/>
      <c r="G798" s="4"/>
      <c r="H798" s="7"/>
      <c r="I798" s="7"/>
    </row>
    <row r="799" spans="1:9" s="8" customFormat="1" ht="33.75" customHeight="1" hidden="1" outlineLevel="1">
      <c r="A799" s="35" t="s">
        <v>12</v>
      </c>
      <c r="B799" s="35"/>
      <c r="C799" s="35"/>
      <c r="D799" s="35"/>
      <c r="E799" s="35"/>
      <c r="F799" s="35"/>
      <c r="G799" s="35"/>
      <c r="H799" s="35"/>
      <c r="I799" s="7"/>
    </row>
    <row r="800" spans="1:9" s="8" customFormat="1" ht="21.75" customHeight="1" hidden="1" outlineLevel="1">
      <c r="A800" s="34" t="s">
        <v>13</v>
      </c>
      <c r="B800" s="34"/>
      <c r="C800" s="34"/>
      <c r="D800" s="34"/>
      <c r="E800" s="34"/>
      <c r="F800" s="34"/>
      <c r="G800" s="34"/>
      <c r="H800" s="12">
        <v>1127.21</v>
      </c>
      <c r="I800" s="7"/>
    </row>
    <row r="801" spans="1:9" s="8" customFormat="1" ht="25.5" customHeight="1" hidden="1" outlineLevel="1">
      <c r="A801" s="34" t="s">
        <v>14</v>
      </c>
      <c r="B801" s="34"/>
      <c r="C801" s="34"/>
      <c r="D801" s="34"/>
      <c r="E801" s="34"/>
      <c r="F801" s="34"/>
      <c r="G801" s="34"/>
      <c r="H801" s="12">
        <v>818825.89</v>
      </c>
      <c r="I801" s="7"/>
    </row>
    <row r="802" spans="1:12" s="8" customFormat="1" ht="35.25" customHeight="1" hidden="1" outlineLevel="1">
      <c r="A802" s="34" t="s">
        <v>15</v>
      </c>
      <c r="B802" s="34"/>
      <c r="C802" s="34"/>
      <c r="D802" s="34"/>
      <c r="E802" s="34"/>
      <c r="F802" s="34"/>
      <c r="G802" s="34"/>
      <c r="H802" s="15">
        <f>(H803+H804-(H805+H812))/(H822+H823-(H824+H831))</f>
        <v>0.0014079374991256177</v>
      </c>
      <c r="I802" s="7"/>
      <c r="K802" s="20"/>
      <c r="L802" s="20"/>
    </row>
    <row r="803" spans="1:12" s="8" customFormat="1" ht="24.75" customHeight="1" hidden="1" outlineLevel="1">
      <c r="A803" s="34" t="s">
        <v>16</v>
      </c>
      <c r="B803" s="34"/>
      <c r="C803" s="34"/>
      <c r="D803" s="34"/>
      <c r="E803" s="34"/>
      <c r="F803" s="34"/>
      <c r="G803" s="34"/>
      <c r="H803" s="17">
        <v>754.088</v>
      </c>
      <c r="I803" s="7"/>
      <c r="K803" s="20"/>
      <c r="L803" s="20"/>
    </row>
    <row r="804" spans="1:9" s="8" customFormat="1" ht="35.25" customHeight="1" hidden="1" outlineLevel="1">
      <c r="A804" s="34" t="s">
        <v>17</v>
      </c>
      <c r="B804" s="34"/>
      <c r="C804" s="34"/>
      <c r="D804" s="34"/>
      <c r="E804" s="34"/>
      <c r="F804" s="34"/>
      <c r="G804" s="34"/>
      <c r="H804" s="17">
        <v>25.104000000000003</v>
      </c>
      <c r="I804" s="7"/>
    </row>
    <row r="805" spans="1:9" s="8" customFormat="1" ht="36.75" customHeight="1" hidden="1" outlineLevel="1">
      <c r="A805" s="34" t="s">
        <v>18</v>
      </c>
      <c r="B805" s="34"/>
      <c r="C805" s="34"/>
      <c r="D805" s="34"/>
      <c r="E805" s="34"/>
      <c r="F805" s="34"/>
      <c r="G805" s="34"/>
      <c r="H805" s="17">
        <f>E807+E808+E809+E810+E811</f>
        <v>273.4461737928822</v>
      </c>
      <c r="I805" s="7"/>
    </row>
    <row r="806" spans="1:9" s="8" customFormat="1" ht="15" hidden="1" outlineLevel="1">
      <c r="A806" s="34" t="s">
        <v>20</v>
      </c>
      <c r="B806" s="34"/>
      <c r="C806" s="14"/>
      <c r="D806" s="14"/>
      <c r="E806" s="14"/>
      <c r="F806" s="14"/>
      <c r="G806" s="14"/>
      <c r="H806" s="19"/>
      <c r="I806" s="7"/>
    </row>
    <row r="807" spans="1:9" s="8" customFormat="1" ht="15.75" customHeight="1" hidden="1" outlineLevel="1">
      <c r="A807" s="30" t="s">
        <v>21</v>
      </c>
      <c r="B807" s="30"/>
      <c r="C807" s="30"/>
      <c r="D807" s="30"/>
      <c r="E807" s="17">
        <v>22.389302992882158</v>
      </c>
      <c r="F807" s="7"/>
      <c r="I807" s="7"/>
    </row>
    <row r="808" spans="1:9" s="8" customFormat="1" ht="15.75" customHeight="1" hidden="1" outlineLevel="1">
      <c r="A808" s="30" t="s">
        <v>22</v>
      </c>
      <c r="B808" s="30"/>
      <c r="C808" s="30"/>
      <c r="D808" s="30"/>
      <c r="E808" s="21">
        <v>203.31802110000007</v>
      </c>
      <c r="F808" s="7"/>
      <c r="I808" s="7"/>
    </row>
    <row r="809" spans="1:9" s="8" customFormat="1" ht="15.75" customHeight="1" hidden="1" outlineLevel="1">
      <c r="A809" s="30" t="s">
        <v>23</v>
      </c>
      <c r="B809" s="30"/>
      <c r="C809" s="30"/>
      <c r="D809" s="30"/>
      <c r="E809" s="21">
        <v>47.73884969999996</v>
      </c>
      <c r="F809" s="7"/>
      <c r="I809" s="7"/>
    </row>
    <row r="810" spans="1:20" s="8" customFormat="1" ht="15.75" customHeight="1" hidden="1" outlineLevel="1">
      <c r="A810" s="30" t="s">
        <v>24</v>
      </c>
      <c r="B810" s="30"/>
      <c r="C810" s="30"/>
      <c r="D810" s="30"/>
      <c r="E810" s="22">
        <v>0</v>
      </c>
      <c r="F810" s="7"/>
      <c r="I810" s="7"/>
      <c r="N810" s="7"/>
      <c r="O810" s="7"/>
      <c r="P810" s="7"/>
      <c r="Q810" s="7"/>
      <c r="R810" s="7"/>
      <c r="S810" s="7"/>
      <c r="T810" s="7"/>
    </row>
    <row r="811" spans="1:20" s="8" customFormat="1" ht="15.75" customHeight="1" hidden="1" outlineLevel="1">
      <c r="A811" s="30" t="s">
        <v>25</v>
      </c>
      <c r="B811" s="30"/>
      <c r="C811" s="30"/>
      <c r="D811" s="30"/>
      <c r="E811" s="22">
        <v>0</v>
      </c>
      <c r="F811" s="7"/>
      <c r="I811" s="7"/>
      <c r="N811" s="7"/>
      <c r="O811" s="7"/>
      <c r="P811" s="7"/>
      <c r="Q811" s="7"/>
      <c r="R811" s="7"/>
      <c r="S811" s="7"/>
      <c r="T811" s="7"/>
    </row>
    <row r="812" spans="1:20" s="8" customFormat="1" ht="24" customHeight="1" hidden="1" outlineLevel="1">
      <c r="A812" s="31" t="s">
        <v>26</v>
      </c>
      <c r="B812" s="31"/>
      <c r="C812" s="31"/>
      <c r="D812" s="31"/>
      <c r="E812" s="31"/>
      <c r="F812" s="31"/>
      <c r="G812" s="31"/>
      <c r="H812" s="17">
        <v>284.4314</v>
      </c>
      <c r="I812" s="7"/>
      <c r="N812" s="7"/>
      <c r="O812" s="7"/>
      <c r="P812" s="7"/>
      <c r="Q812" s="7"/>
      <c r="R812" s="7"/>
      <c r="S812" s="7"/>
      <c r="T812" s="7"/>
    </row>
    <row r="813" spans="1:20" s="8" customFormat="1" ht="33" customHeight="1" hidden="1" outlineLevel="1">
      <c r="A813" s="31" t="s">
        <v>27</v>
      </c>
      <c r="B813" s="31"/>
      <c r="C813" s="31"/>
      <c r="D813" s="31"/>
      <c r="E813" s="31"/>
      <c r="F813" s="31"/>
      <c r="G813" s="31"/>
      <c r="H813" s="21">
        <f>D815+D819</f>
        <v>9402.697000000007</v>
      </c>
      <c r="I813" s="7"/>
      <c r="N813" s="7"/>
      <c r="O813" s="7"/>
      <c r="P813" s="7"/>
      <c r="Q813" s="7"/>
      <c r="R813" s="7"/>
      <c r="S813" s="7"/>
      <c r="T813" s="7"/>
    </row>
    <row r="814" spans="1:20" s="8" customFormat="1" ht="15" hidden="1" outlineLevel="1">
      <c r="A814" s="31" t="s">
        <v>20</v>
      </c>
      <c r="B814" s="31"/>
      <c r="C814" s="14"/>
      <c r="D814" s="14"/>
      <c r="E814" s="14"/>
      <c r="F814" s="14"/>
      <c r="G814" s="14"/>
      <c r="H814" s="23"/>
      <c r="I814" s="7"/>
      <c r="N814" s="7"/>
      <c r="O814" s="7"/>
      <c r="P814" s="7"/>
      <c r="Q814" s="7"/>
      <c r="R814" s="7"/>
      <c r="S814" s="7"/>
      <c r="T814" s="7"/>
    </row>
    <row r="815" spans="1:20" s="8" customFormat="1" ht="15.75" customHeight="1" hidden="1" outlineLevel="1">
      <c r="A815" s="33" t="s">
        <v>28</v>
      </c>
      <c r="B815" s="33"/>
      <c r="C815" s="33"/>
      <c r="D815" s="17">
        <f>D816+D817+D818</f>
        <v>2.891</v>
      </c>
      <c r="E815" s="7"/>
      <c r="I815" s="7"/>
      <c r="N815" s="7"/>
      <c r="O815" s="7"/>
      <c r="P815" s="7"/>
      <c r="Q815" s="7"/>
      <c r="R815" s="7"/>
      <c r="S815" s="7"/>
      <c r="T815" s="7"/>
    </row>
    <row r="816" spans="1:20" s="8" customFormat="1" ht="15.75" customHeight="1" hidden="1" outlineLevel="1">
      <c r="A816" s="32" t="s">
        <v>29</v>
      </c>
      <c r="B816" s="32"/>
      <c r="C816" s="32"/>
      <c r="D816" s="17">
        <v>0.171</v>
      </c>
      <c r="E816" s="7"/>
      <c r="I816" s="7"/>
      <c r="N816" s="7"/>
      <c r="O816" s="7"/>
      <c r="P816" s="7"/>
      <c r="Q816" s="7"/>
      <c r="R816" s="7"/>
      <c r="S816" s="7"/>
      <c r="T816" s="7"/>
    </row>
    <row r="817" spans="1:20" s="8" customFormat="1" ht="15.75" customHeight="1" hidden="1" outlineLevel="1">
      <c r="A817" s="32" t="s">
        <v>30</v>
      </c>
      <c r="B817" s="32"/>
      <c r="C817" s="32"/>
      <c r="D817" s="17">
        <v>1.867</v>
      </c>
      <c r="E817" s="7"/>
      <c r="I817" s="7"/>
      <c r="N817" s="7"/>
      <c r="O817" s="7"/>
      <c r="P817" s="7"/>
      <c r="Q817" s="7"/>
      <c r="R817" s="7"/>
      <c r="S817" s="7"/>
      <c r="T817" s="7"/>
    </row>
    <row r="818" spans="1:20" s="8" customFormat="1" ht="15.75" customHeight="1" hidden="1" outlineLevel="1">
      <c r="A818" s="32" t="s">
        <v>31</v>
      </c>
      <c r="B818" s="32"/>
      <c r="C818" s="32"/>
      <c r="D818" s="17">
        <v>0.853</v>
      </c>
      <c r="E818" s="7"/>
      <c r="I818" s="7"/>
      <c r="N818" s="7"/>
      <c r="O818" s="7"/>
      <c r="P818" s="7"/>
      <c r="Q818" s="7"/>
      <c r="R818" s="7"/>
      <c r="S818" s="7"/>
      <c r="T818" s="7"/>
    </row>
    <row r="819" spans="1:20" s="8" customFormat="1" ht="15.75" customHeight="1" hidden="1" outlineLevel="1">
      <c r="A819" s="33" t="s">
        <v>32</v>
      </c>
      <c r="B819" s="33"/>
      <c r="C819" s="33"/>
      <c r="D819" s="17">
        <f>D820+D821</f>
        <v>9399.806000000008</v>
      </c>
      <c r="E819" s="7"/>
      <c r="I819" s="7"/>
      <c r="N819" s="7"/>
      <c r="O819" s="7"/>
      <c r="P819" s="7"/>
      <c r="Q819" s="7"/>
      <c r="R819" s="7"/>
      <c r="S819" s="7"/>
      <c r="T819" s="7"/>
    </row>
    <row r="820" spans="1:20" s="8" customFormat="1" ht="15.75" customHeight="1" hidden="1" outlineLevel="1">
      <c r="A820" s="32" t="s">
        <v>29</v>
      </c>
      <c r="B820" s="32"/>
      <c r="C820" s="32"/>
      <c r="D820" s="17">
        <v>3201.6840000000034</v>
      </c>
      <c r="E820" s="7"/>
      <c r="I820" s="7"/>
      <c r="N820" s="7"/>
      <c r="O820" s="7"/>
      <c r="P820" s="7"/>
      <c r="Q820" s="7"/>
      <c r="R820" s="7"/>
      <c r="S820" s="7"/>
      <c r="T820" s="7"/>
    </row>
    <row r="821" spans="1:20" s="8" customFormat="1" ht="15.75" customHeight="1" hidden="1" outlineLevel="1">
      <c r="A821" s="32" t="s">
        <v>31</v>
      </c>
      <c r="B821" s="32"/>
      <c r="C821" s="32"/>
      <c r="D821" s="17">
        <v>6198.122000000004</v>
      </c>
      <c r="E821" s="7"/>
      <c r="I821" s="7"/>
      <c r="N821" s="7"/>
      <c r="O821" s="7"/>
      <c r="P821" s="7"/>
      <c r="Q821" s="7"/>
      <c r="R821" s="7"/>
      <c r="S821" s="7"/>
      <c r="T821" s="7"/>
    </row>
    <row r="822" spans="1:20" s="8" customFormat="1" ht="35.25" customHeight="1" hidden="1" outlineLevel="1">
      <c r="A822" s="31" t="s">
        <v>33</v>
      </c>
      <c r="B822" s="31"/>
      <c r="C822" s="31"/>
      <c r="D822" s="31"/>
      <c r="E822" s="31"/>
      <c r="F822" s="31"/>
      <c r="G822" s="31"/>
      <c r="H822" s="17">
        <v>455015.765</v>
      </c>
      <c r="I822" s="7"/>
      <c r="N822" s="7"/>
      <c r="O822" s="7"/>
      <c r="P822" s="7"/>
      <c r="Q822" s="7"/>
      <c r="R822" s="7"/>
      <c r="S822" s="7"/>
      <c r="T822" s="7"/>
    </row>
    <row r="823" spans="1:20" s="8" customFormat="1" ht="34.5" customHeight="1" hidden="1" outlineLevel="1">
      <c r="A823" s="31" t="s">
        <v>55</v>
      </c>
      <c r="B823" s="31"/>
      <c r="C823" s="31"/>
      <c r="D823" s="31"/>
      <c r="E823" s="31"/>
      <c r="F823" s="31"/>
      <c r="G823" s="31"/>
      <c r="H823" s="17">
        <v>17024.645000000004</v>
      </c>
      <c r="I823" s="7"/>
      <c r="N823" s="7"/>
      <c r="O823" s="7"/>
      <c r="P823" s="7"/>
      <c r="Q823" s="7"/>
      <c r="R823" s="7"/>
      <c r="S823" s="7"/>
      <c r="T823" s="7"/>
    </row>
    <row r="824" spans="1:20" s="8" customFormat="1" ht="34.5" customHeight="1" hidden="1" outlineLevel="1">
      <c r="A824" s="31" t="s">
        <v>36</v>
      </c>
      <c r="B824" s="31"/>
      <c r="C824" s="31"/>
      <c r="D824" s="31"/>
      <c r="E824" s="31"/>
      <c r="F824" s="31"/>
      <c r="G824" s="31"/>
      <c r="H824" s="17">
        <f>E826+E827+E828+E829+E830</f>
        <v>154857.1910000001</v>
      </c>
      <c r="I824" s="7"/>
      <c r="N824" s="7"/>
      <c r="O824" s="7"/>
      <c r="P824" s="7"/>
      <c r="Q824" s="7"/>
      <c r="R824" s="7"/>
      <c r="S824" s="7"/>
      <c r="T824" s="7"/>
    </row>
    <row r="825" spans="1:20" s="8" customFormat="1" ht="15" hidden="1" outlineLevel="1">
      <c r="A825" s="31" t="s">
        <v>20</v>
      </c>
      <c r="B825" s="31"/>
      <c r="C825" s="14"/>
      <c r="D825" s="14"/>
      <c r="E825" s="14"/>
      <c r="F825" s="14"/>
      <c r="G825" s="14"/>
      <c r="H825" s="23"/>
      <c r="I825" s="7"/>
      <c r="N825" s="7"/>
      <c r="O825" s="7"/>
      <c r="P825" s="7"/>
      <c r="Q825" s="7"/>
      <c r="R825" s="7"/>
      <c r="S825" s="7"/>
      <c r="T825" s="7"/>
    </row>
    <row r="826" spans="1:9" s="8" customFormat="1" ht="15.75" customHeight="1" hidden="1" outlineLevel="1">
      <c r="A826" s="30" t="s">
        <v>37</v>
      </c>
      <c r="B826" s="30"/>
      <c r="C826" s="30"/>
      <c r="D826" s="30"/>
      <c r="E826" s="17">
        <v>9402.697000000007</v>
      </c>
      <c r="F826" s="7"/>
      <c r="I826" s="7"/>
    </row>
    <row r="827" spans="1:9" s="8" customFormat="1" ht="15.75" customHeight="1" hidden="1" outlineLevel="1">
      <c r="A827" s="30" t="s">
        <v>38</v>
      </c>
      <c r="B827" s="30"/>
      <c r="C827" s="30"/>
      <c r="D827" s="30"/>
      <c r="E827" s="21">
        <v>113709.29700000011</v>
      </c>
      <c r="F827" s="7"/>
      <c r="I827" s="7"/>
    </row>
    <row r="828" spans="1:9" s="8" customFormat="1" ht="15.75" customHeight="1" hidden="1" outlineLevel="1">
      <c r="A828" s="30" t="s">
        <v>39</v>
      </c>
      <c r="B828" s="30"/>
      <c r="C828" s="30"/>
      <c r="D828" s="30"/>
      <c r="E828" s="21">
        <v>31745.196999999982</v>
      </c>
      <c r="F828" s="7"/>
      <c r="I828" s="7"/>
    </row>
    <row r="829" spans="1:9" s="8" customFormat="1" ht="15.75" customHeight="1" hidden="1" outlineLevel="1">
      <c r="A829" s="30" t="s">
        <v>40</v>
      </c>
      <c r="B829" s="30"/>
      <c r="C829" s="30"/>
      <c r="D829" s="30"/>
      <c r="E829" s="22">
        <v>0</v>
      </c>
      <c r="F829" s="7"/>
      <c r="I829" s="7"/>
    </row>
    <row r="830" spans="1:9" s="8" customFormat="1" ht="15.75" customHeight="1" hidden="1" outlineLevel="1">
      <c r="A830" s="30" t="s">
        <v>41</v>
      </c>
      <c r="B830" s="30"/>
      <c r="C830" s="30"/>
      <c r="D830" s="30"/>
      <c r="E830" s="22">
        <v>0</v>
      </c>
      <c r="F830" s="7"/>
      <c r="I830" s="7"/>
    </row>
    <row r="831" spans="1:9" s="8" customFormat="1" ht="31.5" customHeight="1" hidden="1" outlineLevel="1">
      <c r="A831" s="31" t="s">
        <v>42</v>
      </c>
      <c r="B831" s="31"/>
      <c r="C831" s="31"/>
      <c r="D831" s="31"/>
      <c r="E831" s="31"/>
      <c r="F831" s="31"/>
      <c r="G831" s="31"/>
      <c r="H831" s="17">
        <v>159992.7</v>
      </c>
      <c r="I831" s="7"/>
    </row>
    <row r="832" spans="1:9" s="8" customFormat="1" ht="34.5" customHeight="1" hidden="1" outlineLevel="1">
      <c r="A832" s="31" t="s">
        <v>43</v>
      </c>
      <c r="B832" s="31"/>
      <c r="C832" s="31"/>
      <c r="D832" s="31"/>
      <c r="E832" s="31"/>
      <c r="F832" s="31"/>
      <c r="G832" s="31"/>
      <c r="H832" s="12">
        <v>-0.1</v>
      </c>
      <c r="I832" s="7"/>
    </row>
    <row r="833" ht="15" hidden="1" outlineLevel="1"/>
    <row r="834" spans="1:9" s="8" customFormat="1" ht="15" hidden="1" outlineLevel="1">
      <c r="A834" s="36" t="s">
        <v>76</v>
      </c>
      <c r="B834" s="36"/>
      <c r="C834" s="36"/>
      <c r="D834" s="36"/>
      <c r="E834" s="36"/>
      <c r="F834" s="36"/>
      <c r="G834" s="36"/>
      <c r="H834" s="36"/>
      <c r="I834" s="7"/>
    </row>
    <row r="835" spans="1:9" s="8" customFormat="1" ht="40.5" customHeight="1" hidden="1" outlineLevel="1">
      <c r="A835" s="35" t="s">
        <v>11</v>
      </c>
      <c r="B835" s="35"/>
      <c r="C835" s="35"/>
      <c r="D835" s="35"/>
      <c r="E835" s="35"/>
      <c r="F835" s="35"/>
      <c r="G835" s="35"/>
      <c r="H835" s="12">
        <f>ROUND(H838+H839*H840+H870,2)</f>
        <v>2230.28</v>
      </c>
      <c r="I835" s="7"/>
    </row>
    <row r="836" spans="1:9" s="8" customFormat="1" ht="15" hidden="1" outlineLevel="1">
      <c r="A836" s="7"/>
      <c r="B836" s="7"/>
      <c r="C836" s="13"/>
      <c r="D836" s="13"/>
      <c r="E836" s="13"/>
      <c r="F836" s="7"/>
      <c r="G836" s="4"/>
      <c r="H836" s="7"/>
      <c r="I836" s="7"/>
    </row>
    <row r="837" spans="1:9" s="8" customFormat="1" ht="33.75" customHeight="1" hidden="1" outlineLevel="1">
      <c r="A837" s="35" t="s">
        <v>12</v>
      </c>
      <c r="B837" s="35"/>
      <c r="C837" s="35"/>
      <c r="D837" s="35"/>
      <c r="E837" s="35"/>
      <c r="F837" s="35"/>
      <c r="G837" s="35"/>
      <c r="H837" s="35"/>
      <c r="I837" s="7"/>
    </row>
    <row r="838" spans="1:9" s="8" customFormat="1" ht="21.75" customHeight="1" hidden="1" outlineLevel="1">
      <c r="A838" s="34" t="s">
        <v>13</v>
      </c>
      <c r="B838" s="34"/>
      <c r="C838" s="34"/>
      <c r="D838" s="34"/>
      <c r="E838" s="34"/>
      <c r="F838" s="34"/>
      <c r="G838" s="34"/>
      <c r="H838" s="12">
        <v>1156.21</v>
      </c>
      <c r="I838" s="7"/>
    </row>
    <row r="839" spans="1:9" s="8" customFormat="1" ht="25.5" customHeight="1" hidden="1" outlineLevel="1">
      <c r="A839" s="34" t="s">
        <v>14</v>
      </c>
      <c r="B839" s="34"/>
      <c r="C839" s="34"/>
      <c r="D839" s="34"/>
      <c r="E839" s="34"/>
      <c r="F839" s="34"/>
      <c r="G839" s="34"/>
      <c r="H839" s="12">
        <v>789069.55</v>
      </c>
      <c r="I839" s="7"/>
    </row>
    <row r="840" spans="1:12" s="8" customFormat="1" ht="35.25" customHeight="1" hidden="1" outlineLevel="1">
      <c r="A840" s="34" t="s">
        <v>15</v>
      </c>
      <c r="B840" s="34"/>
      <c r="C840" s="34"/>
      <c r="D840" s="34"/>
      <c r="E840" s="34"/>
      <c r="F840" s="34"/>
      <c r="G840" s="34"/>
      <c r="H840" s="15">
        <f>(H841+H842-(H843+H850))/(H860+H861-(H862+H869))</f>
        <v>0.0013562693429509387</v>
      </c>
      <c r="I840" s="7"/>
      <c r="K840" s="20"/>
      <c r="L840" s="20"/>
    </row>
    <row r="841" spans="1:12" s="8" customFormat="1" ht="24.75" customHeight="1" hidden="1" outlineLevel="1">
      <c r="A841" s="34" t="s">
        <v>16</v>
      </c>
      <c r="B841" s="34"/>
      <c r="C841" s="34"/>
      <c r="D841" s="34"/>
      <c r="E841" s="34"/>
      <c r="F841" s="34"/>
      <c r="G841" s="34"/>
      <c r="H841" s="17">
        <v>699.182</v>
      </c>
      <c r="I841" s="7"/>
      <c r="K841" s="20"/>
      <c r="L841" s="20"/>
    </row>
    <row r="842" spans="1:20" s="8" customFormat="1" ht="35.25" customHeight="1" hidden="1" outlineLevel="1">
      <c r="A842" s="34" t="s">
        <v>17</v>
      </c>
      <c r="B842" s="34"/>
      <c r="C842" s="34"/>
      <c r="D842" s="34"/>
      <c r="E842" s="34"/>
      <c r="F842" s="34"/>
      <c r="G842" s="34"/>
      <c r="H842" s="17">
        <v>13.389</v>
      </c>
      <c r="I842" s="7"/>
      <c r="N842" s="7"/>
      <c r="O842" s="7"/>
      <c r="P842" s="7"/>
      <c r="Q842" s="7"/>
      <c r="R842" s="7"/>
      <c r="S842" s="7"/>
      <c r="T842" s="7"/>
    </row>
    <row r="843" spans="1:20" s="8" customFormat="1" ht="36.75" customHeight="1" hidden="1" outlineLevel="1">
      <c r="A843" s="34" t="s">
        <v>18</v>
      </c>
      <c r="B843" s="34"/>
      <c r="C843" s="34"/>
      <c r="D843" s="34"/>
      <c r="E843" s="34"/>
      <c r="F843" s="34"/>
      <c r="G843" s="34"/>
      <c r="H843" s="17">
        <f>E845+E846+E847+E848+E849</f>
        <v>257.54084633593635</v>
      </c>
      <c r="I843" s="7"/>
      <c r="N843" s="7"/>
      <c r="O843" s="7"/>
      <c r="P843" s="7"/>
      <c r="Q843" s="7"/>
      <c r="R843" s="7"/>
      <c r="S843" s="7"/>
      <c r="T843" s="7"/>
    </row>
    <row r="844" spans="1:20" s="8" customFormat="1" ht="15" hidden="1" outlineLevel="1">
      <c r="A844" s="34" t="s">
        <v>20</v>
      </c>
      <c r="B844" s="34"/>
      <c r="C844" s="14"/>
      <c r="D844" s="14"/>
      <c r="E844" s="14"/>
      <c r="F844" s="14"/>
      <c r="G844" s="14"/>
      <c r="H844" s="19"/>
      <c r="I844" s="7"/>
      <c r="N844" s="7"/>
      <c r="O844" s="7"/>
      <c r="P844" s="7"/>
      <c r="Q844" s="7"/>
      <c r="R844" s="7"/>
      <c r="S844" s="7"/>
      <c r="T844" s="7"/>
    </row>
    <row r="845" spans="1:20" s="8" customFormat="1" ht="15.75" customHeight="1" hidden="1" outlineLevel="1">
      <c r="A845" s="30" t="s">
        <v>21</v>
      </c>
      <c r="B845" s="30"/>
      <c r="C845" s="30"/>
      <c r="D845" s="30"/>
      <c r="E845" s="17">
        <v>18.87756673593641</v>
      </c>
      <c r="F845" s="7"/>
      <c r="I845" s="7"/>
      <c r="N845" s="7"/>
      <c r="O845" s="7"/>
      <c r="P845" s="7"/>
      <c r="Q845" s="7"/>
      <c r="R845" s="7"/>
      <c r="S845" s="7"/>
      <c r="T845" s="7"/>
    </row>
    <row r="846" spans="1:20" s="8" customFormat="1" ht="15.75" customHeight="1" hidden="1" outlineLevel="1">
      <c r="A846" s="30" t="s">
        <v>22</v>
      </c>
      <c r="B846" s="30"/>
      <c r="C846" s="30"/>
      <c r="D846" s="30"/>
      <c r="E846" s="21">
        <v>195.2540213999999</v>
      </c>
      <c r="F846" s="7"/>
      <c r="I846" s="7"/>
      <c r="N846" s="7"/>
      <c r="O846" s="7"/>
      <c r="P846" s="7"/>
      <c r="Q846" s="7"/>
      <c r="R846" s="7"/>
      <c r="S846" s="7"/>
      <c r="T846" s="7"/>
    </row>
    <row r="847" spans="1:20" s="8" customFormat="1" ht="15.75" customHeight="1" hidden="1" outlineLevel="1">
      <c r="A847" s="30" t="s">
        <v>23</v>
      </c>
      <c r="B847" s="30"/>
      <c r="C847" s="30"/>
      <c r="D847" s="30"/>
      <c r="E847" s="21">
        <v>43.40925820000002</v>
      </c>
      <c r="F847" s="7"/>
      <c r="I847" s="7"/>
      <c r="N847" s="7"/>
      <c r="O847" s="7"/>
      <c r="P847" s="7"/>
      <c r="Q847" s="7"/>
      <c r="R847" s="7"/>
      <c r="S847" s="7"/>
      <c r="T847" s="7"/>
    </row>
    <row r="848" spans="1:20" s="8" customFormat="1" ht="15.75" customHeight="1" hidden="1" outlineLevel="1">
      <c r="A848" s="30" t="s">
        <v>24</v>
      </c>
      <c r="B848" s="30"/>
      <c r="C848" s="30"/>
      <c r="D848" s="30"/>
      <c r="E848" s="22">
        <v>0</v>
      </c>
      <c r="F848" s="7"/>
      <c r="I848" s="7"/>
      <c r="N848" s="7"/>
      <c r="O848" s="7"/>
      <c r="P848" s="7"/>
      <c r="Q848" s="7"/>
      <c r="R848" s="7"/>
      <c r="S848" s="7"/>
      <c r="T848" s="7"/>
    </row>
    <row r="849" spans="1:20" s="8" customFormat="1" ht="15.75" customHeight="1" hidden="1" outlineLevel="1">
      <c r="A849" s="30" t="s">
        <v>25</v>
      </c>
      <c r="B849" s="30"/>
      <c r="C849" s="30"/>
      <c r="D849" s="30"/>
      <c r="E849" s="22">
        <v>0</v>
      </c>
      <c r="F849" s="7"/>
      <c r="I849" s="7"/>
      <c r="N849" s="7"/>
      <c r="O849" s="7"/>
      <c r="P849" s="7"/>
      <c r="Q849" s="7"/>
      <c r="R849" s="7"/>
      <c r="S849" s="7"/>
      <c r="T849" s="7"/>
    </row>
    <row r="850" spans="1:20" s="8" customFormat="1" ht="24" customHeight="1" hidden="1" outlineLevel="1">
      <c r="A850" s="31" t="s">
        <v>26</v>
      </c>
      <c r="B850" s="31"/>
      <c r="C850" s="31"/>
      <c r="D850" s="31"/>
      <c r="E850" s="31"/>
      <c r="F850" s="31"/>
      <c r="G850" s="31"/>
      <c r="H850" s="17">
        <v>255.9412</v>
      </c>
      <c r="I850" s="7"/>
      <c r="N850" s="7"/>
      <c r="O850" s="7"/>
      <c r="P850" s="7"/>
      <c r="Q850" s="7"/>
      <c r="R850" s="7"/>
      <c r="S850" s="7"/>
      <c r="T850" s="7"/>
    </row>
    <row r="851" spans="1:20" s="8" customFormat="1" ht="33" customHeight="1" hidden="1" outlineLevel="1">
      <c r="A851" s="31" t="s">
        <v>27</v>
      </c>
      <c r="B851" s="31"/>
      <c r="C851" s="31"/>
      <c r="D851" s="31"/>
      <c r="E851" s="31"/>
      <c r="F851" s="31"/>
      <c r="G851" s="31"/>
      <c r="H851" s="21">
        <f>D853+D857</f>
        <v>7957.074999999996</v>
      </c>
      <c r="I851" s="7"/>
      <c r="N851" s="7"/>
      <c r="O851" s="7"/>
      <c r="P851" s="7"/>
      <c r="Q851" s="7"/>
      <c r="R851" s="7"/>
      <c r="S851" s="7"/>
      <c r="T851" s="7"/>
    </row>
    <row r="852" spans="1:20" s="8" customFormat="1" ht="15" hidden="1" outlineLevel="1">
      <c r="A852" s="31" t="s">
        <v>20</v>
      </c>
      <c r="B852" s="31"/>
      <c r="C852" s="14"/>
      <c r="D852" s="14"/>
      <c r="E852" s="14"/>
      <c r="F852" s="14"/>
      <c r="G852" s="14"/>
      <c r="H852" s="23"/>
      <c r="I852" s="7"/>
      <c r="N852" s="7"/>
      <c r="O852" s="7"/>
      <c r="P852" s="7"/>
      <c r="Q852" s="7"/>
      <c r="R852" s="7"/>
      <c r="S852" s="7"/>
      <c r="T852" s="7"/>
    </row>
    <row r="853" spans="1:20" s="8" customFormat="1" ht="15.75" customHeight="1" hidden="1" outlineLevel="1">
      <c r="A853" s="33" t="s">
        <v>28</v>
      </c>
      <c r="B853" s="33"/>
      <c r="C853" s="33"/>
      <c r="D853" s="17">
        <f>D854+D855+D856</f>
        <v>3.3899999999999997</v>
      </c>
      <c r="E853" s="7"/>
      <c r="I853" s="7"/>
      <c r="N853" s="7"/>
      <c r="O853" s="7"/>
      <c r="P853" s="7"/>
      <c r="Q853" s="7"/>
      <c r="R853" s="7"/>
      <c r="S853" s="7"/>
      <c r="T853" s="7"/>
    </row>
    <row r="854" spans="1:20" s="8" customFormat="1" ht="15.75" customHeight="1" hidden="1" outlineLevel="1">
      <c r="A854" s="32" t="s">
        <v>29</v>
      </c>
      <c r="B854" s="32"/>
      <c r="C854" s="32"/>
      <c r="D854" s="17">
        <v>0.126</v>
      </c>
      <c r="E854" s="7"/>
      <c r="I854" s="7"/>
      <c r="N854" s="7"/>
      <c r="O854" s="7"/>
      <c r="P854" s="7"/>
      <c r="Q854" s="7"/>
      <c r="R854" s="7"/>
      <c r="S854" s="7"/>
      <c r="T854" s="7"/>
    </row>
    <row r="855" spans="1:20" s="8" customFormat="1" ht="15.75" customHeight="1" hidden="1" outlineLevel="1">
      <c r="A855" s="32" t="s">
        <v>30</v>
      </c>
      <c r="B855" s="32"/>
      <c r="C855" s="32"/>
      <c r="D855" s="17">
        <v>2.284</v>
      </c>
      <c r="E855" s="7"/>
      <c r="I855" s="7"/>
      <c r="N855" s="7"/>
      <c r="O855" s="7"/>
      <c r="P855" s="7"/>
      <c r="Q855" s="7"/>
      <c r="R855" s="7"/>
      <c r="S855" s="7"/>
      <c r="T855" s="7"/>
    </row>
    <row r="856" spans="1:20" s="8" customFormat="1" ht="15.75" customHeight="1" hidden="1" outlineLevel="1">
      <c r="A856" s="32" t="s">
        <v>31</v>
      </c>
      <c r="B856" s="32"/>
      <c r="C856" s="32"/>
      <c r="D856" s="17">
        <v>0.98</v>
      </c>
      <c r="E856" s="7"/>
      <c r="I856" s="7"/>
      <c r="N856" s="7"/>
      <c r="O856" s="7"/>
      <c r="P856" s="7"/>
      <c r="Q856" s="7"/>
      <c r="R856" s="7"/>
      <c r="S856" s="7"/>
      <c r="T856" s="7"/>
    </row>
    <row r="857" spans="1:20" s="8" customFormat="1" ht="15.75" customHeight="1" hidden="1" outlineLevel="1">
      <c r="A857" s="33" t="s">
        <v>32</v>
      </c>
      <c r="B857" s="33"/>
      <c r="C857" s="33"/>
      <c r="D857" s="17">
        <f>D858+D859</f>
        <v>7953.684999999996</v>
      </c>
      <c r="E857" s="7"/>
      <c r="I857" s="7"/>
      <c r="N857" s="7"/>
      <c r="O857" s="7"/>
      <c r="P857" s="7"/>
      <c r="Q857" s="7"/>
      <c r="R857" s="7"/>
      <c r="S857" s="7"/>
      <c r="T857" s="7"/>
    </row>
    <row r="858" spans="1:9" s="8" customFormat="1" ht="15.75" customHeight="1" hidden="1" outlineLevel="1">
      <c r="A858" s="32" t="s">
        <v>29</v>
      </c>
      <c r="B858" s="32"/>
      <c r="C858" s="32"/>
      <c r="D858" s="17">
        <v>2706.7299999999996</v>
      </c>
      <c r="E858" s="7"/>
      <c r="I858" s="7"/>
    </row>
    <row r="859" spans="1:9" s="8" customFormat="1" ht="15.75" customHeight="1" hidden="1" outlineLevel="1">
      <c r="A859" s="32" t="s">
        <v>31</v>
      </c>
      <c r="B859" s="32"/>
      <c r="C859" s="32"/>
      <c r="D859" s="17">
        <v>5246.954999999996</v>
      </c>
      <c r="E859" s="7"/>
      <c r="I859" s="7"/>
    </row>
    <row r="860" spans="1:9" s="8" customFormat="1" ht="35.25" customHeight="1" hidden="1" outlineLevel="1">
      <c r="A860" s="31" t="s">
        <v>33</v>
      </c>
      <c r="B860" s="31"/>
      <c r="C860" s="31"/>
      <c r="D860" s="31"/>
      <c r="E860" s="31"/>
      <c r="F860" s="31"/>
      <c r="G860" s="31"/>
      <c r="H860" s="17">
        <v>418959.715</v>
      </c>
      <c r="I860" s="7"/>
    </row>
    <row r="861" spans="1:9" s="8" customFormat="1" ht="34.5" customHeight="1" hidden="1" outlineLevel="1">
      <c r="A861" s="31" t="s">
        <v>55</v>
      </c>
      <c r="B861" s="31"/>
      <c r="C861" s="31"/>
      <c r="D861" s="31"/>
      <c r="E861" s="31"/>
      <c r="F861" s="31"/>
      <c r="G861" s="31"/>
      <c r="H861" s="17">
        <v>11244.414999999999</v>
      </c>
      <c r="I861" s="7"/>
    </row>
    <row r="862" spans="1:9" s="8" customFormat="1" ht="34.5" customHeight="1" hidden="1" outlineLevel="1">
      <c r="A862" s="31" t="s">
        <v>36</v>
      </c>
      <c r="B862" s="31"/>
      <c r="C862" s="31"/>
      <c r="D862" s="31"/>
      <c r="E862" s="31"/>
      <c r="F862" s="31"/>
      <c r="G862" s="31"/>
      <c r="H862" s="17">
        <f>E864+E865+E866+E867+E868</f>
        <v>139445.52500000008</v>
      </c>
      <c r="I862" s="7"/>
    </row>
    <row r="863" spans="1:9" s="8" customFormat="1" ht="15" hidden="1" outlineLevel="1">
      <c r="A863" s="31" t="s">
        <v>20</v>
      </c>
      <c r="B863" s="31"/>
      <c r="C863" s="14"/>
      <c r="D863" s="14"/>
      <c r="E863" s="14"/>
      <c r="F863" s="14"/>
      <c r="G863" s="14"/>
      <c r="H863" s="23"/>
      <c r="I863" s="7"/>
    </row>
    <row r="864" spans="1:9" s="8" customFormat="1" ht="15.75" customHeight="1" hidden="1" outlineLevel="1">
      <c r="A864" s="30" t="s">
        <v>37</v>
      </c>
      <c r="B864" s="30"/>
      <c r="C864" s="30"/>
      <c r="D864" s="30"/>
      <c r="E864" s="17">
        <v>7957.074999999996</v>
      </c>
      <c r="F864" s="7"/>
      <c r="I864" s="7"/>
    </row>
    <row r="865" spans="1:9" s="8" customFormat="1" ht="15.75" customHeight="1" hidden="1" outlineLevel="1">
      <c r="A865" s="30" t="s">
        <v>38</v>
      </c>
      <c r="B865" s="30"/>
      <c r="C865" s="30"/>
      <c r="D865" s="30"/>
      <c r="E865" s="21">
        <v>101744.56400000009</v>
      </c>
      <c r="F865" s="7"/>
      <c r="I865" s="7"/>
    </row>
    <row r="866" spans="1:9" s="8" customFormat="1" ht="15.75" customHeight="1" hidden="1" outlineLevel="1">
      <c r="A866" s="30" t="s">
        <v>39</v>
      </c>
      <c r="B866" s="30"/>
      <c r="C866" s="30"/>
      <c r="D866" s="30"/>
      <c r="E866" s="21">
        <v>29743.885999999988</v>
      </c>
      <c r="F866" s="7"/>
      <c r="I866" s="7"/>
    </row>
    <row r="867" spans="1:9" s="8" customFormat="1" ht="15.75" customHeight="1" hidden="1" outlineLevel="1">
      <c r="A867" s="30" t="s">
        <v>40</v>
      </c>
      <c r="B867" s="30"/>
      <c r="C867" s="30"/>
      <c r="D867" s="30"/>
      <c r="E867" s="22">
        <v>0</v>
      </c>
      <c r="F867" s="7"/>
      <c r="I867" s="7"/>
    </row>
    <row r="868" spans="1:9" s="8" customFormat="1" ht="15.75" customHeight="1" hidden="1" outlineLevel="1">
      <c r="A868" s="30" t="s">
        <v>41</v>
      </c>
      <c r="B868" s="30"/>
      <c r="C868" s="30"/>
      <c r="D868" s="30"/>
      <c r="E868" s="22">
        <v>0</v>
      </c>
      <c r="F868" s="7"/>
      <c r="I868" s="7"/>
    </row>
    <row r="869" spans="1:9" s="8" customFormat="1" ht="31.5" customHeight="1" hidden="1" outlineLevel="1">
      <c r="A869" s="31" t="s">
        <v>42</v>
      </c>
      <c r="B869" s="31"/>
      <c r="C869" s="31"/>
      <c r="D869" s="31"/>
      <c r="E869" s="31"/>
      <c r="F869" s="31"/>
      <c r="G869" s="31"/>
      <c r="H869" s="17">
        <v>143967</v>
      </c>
      <c r="I869" s="7"/>
    </row>
    <row r="870" spans="1:9" s="8" customFormat="1" ht="34.5" customHeight="1" hidden="1" outlineLevel="1">
      <c r="A870" s="31" t="s">
        <v>43</v>
      </c>
      <c r="B870" s="31"/>
      <c r="C870" s="31"/>
      <c r="D870" s="31"/>
      <c r="E870" s="31"/>
      <c r="F870" s="31"/>
      <c r="G870" s="31"/>
      <c r="H870" s="12">
        <v>3.88</v>
      </c>
      <c r="I870" s="7"/>
    </row>
    <row r="871" ht="15" hidden="1" outlineLevel="1"/>
    <row r="872" spans="1:9" s="8" customFormat="1" ht="15" hidden="1" outlineLevel="1">
      <c r="A872" s="36" t="s">
        <v>77</v>
      </c>
      <c r="B872" s="36"/>
      <c r="C872" s="36"/>
      <c r="D872" s="36"/>
      <c r="E872" s="36"/>
      <c r="F872" s="36"/>
      <c r="G872" s="36"/>
      <c r="H872" s="36"/>
      <c r="I872" s="7"/>
    </row>
    <row r="873" spans="1:9" s="8" customFormat="1" ht="40.5" customHeight="1" hidden="1" outlineLevel="1">
      <c r="A873" s="35" t="s">
        <v>11</v>
      </c>
      <c r="B873" s="35"/>
      <c r="C873" s="35"/>
      <c r="D873" s="35"/>
      <c r="E873" s="35"/>
      <c r="F873" s="35"/>
      <c r="G873" s="35"/>
      <c r="H873" s="12">
        <f>ROUND(H876+H877*H878+H908,2)</f>
        <v>2254.56</v>
      </c>
      <c r="I873" s="7"/>
    </row>
    <row r="874" spans="1:9" s="8" customFormat="1" ht="15" hidden="1" outlineLevel="1">
      <c r="A874" s="7"/>
      <c r="B874" s="7"/>
      <c r="C874" s="13"/>
      <c r="D874" s="13"/>
      <c r="E874" s="13"/>
      <c r="F874" s="7"/>
      <c r="G874" s="4"/>
      <c r="H874" s="7"/>
      <c r="I874" s="7"/>
    </row>
    <row r="875" spans="1:9" s="8" customFormat="1" ht="33.75" customHeight="1" hidden="1" outlineLevel="1">
      <c r="A875" s="35" t="s">
        <v>12</v>
      </c>
      <c r="B875" s="35"/>
      <c r="C875" s="35"/>
      <c r="D875" s="35"/>
      <c r="E875" s="35"/>
      <c r="F875" s="35"/>
      <c r="G875" s="35"/>
      <c r="H875" s="35"/>
      <c r="I875" s="7"/>
    </row>
    <row r="876" spans="1:9" s="8" customFormat="1" ht="21.75" customHeight="1" hidden="1" outlineLevel="1">
      <c r="A876" s="34" t="s">
        <v>13</v>
      </c>
      <c r="B876" s="34"/>
      <c r="C876" s="34"/>
      <c r="D876" s="34"/>
      <c r="E876" s="34"/>
      <c r="F876" s="34"/>
      <c r="G876" s="34"/>
      <c r="H876" s="12">
        <v>1138.18</v>
      </c>
      <c r="I876" s="7"/>
    </row>
    <row r="877" spans="1:9" s="8" customFormat="1" ht="25.5" customHeight="1" hidden="1" outlineLevel="1">
      <c r="A877" s="34" t="s">
        <v>14</v>
      </c>
      <c r="B877" s="34"/>
      <c r="C877" s="34"/>
      <c r="D877" s="34"/>
      <c r="E877" s="34"/>
      <c r="F877" s="34"/>
      <c r="G877" s="34"/>
      <c r="H877" s="12">
        <v>738240.58</v>
      </c>
      <c r="I877" s="7"/>
    </row>
    <row r="878" spans="1:12" s="8" customFormat="1" ht="35.25" customHeight="1" hidden="1" outlineLevel="1">
      <c r="A878" s="34" t="s">
        <v>15</v>
      </c>
      <c r="B878" s="34"/>
      <c r="C878" s="34"/>
      <c r="D878" s="34"/>
      <c r="E878" s="34"/>
      <c r="F878" s="34"/>
      <c r="G878" s="34"/>
      <c r="H878" s="15">
        <f>(H879+H880-(H881+H888))/(H898+H899-(H900+H907))</f>
        <v>0.0015121010002666108</v>
      </c>
      <c r="I878" s="7"/>
      <c r="K878" s="20"/>
      <c r="L878" s="20"/>
    </row>
    <row r="879" spans="1:12" s="8" customFormat="1" ht="24.75" customHeight="1" hidden="1" outlineLevel="1">
      <c r="A879" s="34" t="s">
        <v>16</v>
      </c>
      <c r="B879" s="34"/>
      <c r="C879" s="34"/>
      <c r="D879" s="34"/>
      <c r="E879" s="34"/>
      <c r="F879" s="34"/>
      <c r="G879" s="34"/>
      <c r="H879" s="17">
        <v>664.853</v>
      </c>
      <c r="I879" s="7"/>
      <c r="K879" s="20"/>
      <c r="L879" s="20"/>
    </row>
    <row r="880" spans="1:9" s="8" customFormat="1" ht="35.25" customHeight="1" hidden="1" outlineLevel="1">
      <c r="A880" s="34" t="s">
        <v>17</v>
      </c>
      <c r="B880" s="34"/>
      <c r="C880" s="34"/>
      <c r="D880" s="34"/>
      <c r="E880" s="34"/>
      <c r="F880" s="34"/>
      <c r="G880" s="34"/>
      <c r="H880" s="17">
        <v>12.898</v>
      </c>
      <c r="I880" s="7"/>
    </row>
    <row r="881" spans="1:9" s="8" customFormat="1" ht="36.75" customHeight="1" hidden="1" outlineLevel="1">
      <c r="A881" s="34" t="s">
        <v>18</v>
      </c>
      <c r="B881" s="34"/>
      <c r="C881" s="34"/>
      <c r="D881" s="34"/>
      <c r="E881" s="34"/>
      <c r="F881" s="34"/>
      <c r="G881" s="34"/>
      <c r="H881" s="17">
        <f>E883+E884+E885+E886+E887</f>
        <v>254.47061474420894</v>
      </c>
      <c r="I881" s="7"/>
    </row>
    <row r="882" spans="1:9" s="8" customFormat="1" ht="15" hidden="1" outlineLevel="1">
      <c r="A882" s="34" t="s">
        <v>20</v>
      </c>
      <c r="B882" s="34"/>
      <c r="C882" s="14"/>
      <c r="D882" s="14"/>
      <c r="E882" s="14"/>
      <c r="F882" s="14"/>
      <c r="G882" s="14"/>
      <c r="H882" s="19"/>
      <c r="I882" s="7"/>
    </row>
    <row r="883" spans="1:9" s="8" customFormat="1" ht="15.75" customHeight="1" hidden="1" outlineLevel="1">
      <c r="A883" s="30" t="s">
        <v>21</v>
      </c>
      <c r="B883" s="30"/>
      <c r="C883" s="30"/>
      <c r="D883" s="30"/>
      <c r="E883" s="17">
        <v>16.953640444208876</v>
      </c>
      <c r="F883" s="7"/>
      <c r="I883" s="7"/>
    </row>
    <row r="884" spans="1:9" s="8" customFormat="1" ht="15.75" customHeight="1" hidden="1" outlineLevel="1">
      <c r="A884" s="30" t="s">
        <v>22</v>
      </c>
      <c r="B884" s="30"/>
      <c r="C884" s="30"/>
      <c r="D884" s="30"/>
      <c r="E884" s="21">
        <v>193.74495230000008</v>
      </c>
      <c r="F884" s="7"/>
      <c r="I884" s="7"/>
    </row>
    <row r="885" spans="1:9" s="8" customFormat="1" ht="15.75" customHeight="1" hidden="1" outlineLevel="1">
      <c r="A885" s="30" t="s">
        <v>23</v>
      </c>
      <c r="B885" s="30"/>
      <c r="C885" s="30"/>
      <c r="D885" s="30"/>
      <c r="E885" s="21">
        <v>43.772022</v>
      </c>
      <c r="F885" s="7"/>
      <c r="I885" s="7"/>
    </row>
    <row r="886" spans="1:9" s="8" customFormat="1" ht="15.75" customHeight="1" hidden="1" outlineLevel="1">
      <c r="A886" s="30" t="s">
        <v>24</v>
      </c>
      <c r="B886" s="30"/>
      <c r="C886" s="30"/>
      <c r="D886" s="30"/>
      <c r="E886" s="22">
        <v>0</v>
      </c>
      <c r="F886" s="7"/>
      <c r="I886" s="7"/>
    </row>
    <row r="887" spans="1:9" s="8" customFormat="1" ht="15.75" customHeight="1" hidden="1" outlineLevel="1">
      <c r="A887" s="30" t="s">
        <v>25</v>
      </c>
      <c r="B887" s="30"/>
      <c r="C887" s="30"/>
      <c r="D887" s="30"/>
      <c r="E887" s="22">
        <v>0</v>
      </c>
      <c r="F887" s="7"/>
      <c r="I887" s="7"/>
    </row>
    <row r="888" spans="1:9" s="8" customFormat="1" ht="24" customHeight="1" hidden="1" outlineLevel="1">
      <c r="A888" s="31" t="s">
        <v>26</v>
      </c>
      <c r="B888" s="31"/>
      <c r="C888" s="31"/>
      <c r="D888" s="31"/>
      <c r="E888" s="31"/>
      <c r="F888" s="31"/>
      <c r="G888" s="31"/>
      <c r="H888" s="17">
        <v>253.3335</v>
      </c>
      <c r="I888" s="7"/>
    </row>
    <row r="889" spans="1:9" s="8" customFormat="1" ht="33" customHeight="1" hidden="1" outlineLevel="1">
      <c r="A889" s="31" t="s">
        <v>27</v>
      </c>
      <c r="B889" s="31"/>
      <c r="C889" s="31"/>
      <c r="D889" s="31"/>
      <c r="E889" s="31"/>
      <c r="F889" s="31"/>
      <c r="G889" s="31"/>
      <c r="H889" s="21">
        <f>D891+D895</f>
        <v>7385.546000000002</v>
      </c>
      <c r="I889" s="7"/>
    </row>
    <row r="890" spans="1:20" s="8" customFormat="1" ht="15" hidden="1" outlineLevel="1">
      <c r="A890" s="31" t="s">
        <v>20</v>
      </c>
      <c r="B890" s="31"/>
      <c r="C890" s="14"/>
      <c r="D890" s="14"/>
      <c r="E890" s="14"/>
      <c r="F890" s="14"/>
      <c r="G890" s="14"/>
      <c r="H890" s="23"/>
      <c r="I890" s="7"/>
      <c r="N890" s="7"/>
      <c r="O890" s="7"/>
      <c r="P890" s="7"/>
      <c r="Q890" s="7"/>
      <c r="R890" s="7"/>
      <c r="S890" s="7"/>
      <c r="T890" s="7"/>
    </row>
    <row r="891" spans="1:20" s="8" customFormat="1" ht="15.75" customHeight="1" hidden="1" outlineLevel="1">
      <c r="A891" s="33" t="s">
        <v>28</v>
      </c>
      <c r="B891" s="33"/>
      <c r="C891" s="33"/>
      <c r="D891" s="17">
        <f>D892+D893+D894</f>
        <v>1.963</v>
      </c>
      <c r="E891" s="7"/>
      <c r="I891" s="7"/>
      <c r="N891" s="7"/>
      <c r="O891" s="7"/>
      <c r="P891" s="7"/>
      <c r="Q891" s="7"/>
      <c r="R891" s="7"/>
      <c r="S891" s="7"/>
      <c r="T891" s="7"/>
    </row>
    <row r="892" spans="1:20" s="8" customFormat="1" ht="15.75" customHeight="1" hidden="1" outlineLevel="1">
      <c r="A892" s="32" t="s">
        <v>29</v>
      </c>
      <c r="B892" s="32"/>
      <c r="C892" s="32"/>
      <c r="D892" s="17">
        <v>0.095</v>
      </c>
      <c r="E892" s="7"/>
      <c r="I892" s="7"/>
      <c r="N892" s="7"/>
      <c r="O892" s="7"/>
      <c r="P892" s="7"/>
      <c r="Q892" s="7"/>
      <c r="R892" s="7"/>
      <c r="S892" s="7"/>
      <c r="T892" s="7"/>
    </row>
    <row r="893" spans="1:20" s="8" customFormat="1" ht="15.75" customHeight="1" hidden="1" outlineLevel="1">
      <c r="A893" s="32" t="s">
        <v>30</v>
      </c>
      <c r="B893" s="32"/>
      <c r="C893" s="32"/>
      <c r="D893" s="17">
        <v>1.356</v>
      </c>
      <c r="E893" s="7"/>
      <c r="I893" s="7"/>
      <c r="N893" s="7"/>
      <c r="O893" s="7"/>
      <c r="P893" s="7"/>
      <c r="Q893" s="7"/>
      <c r="R893" s="7"/>
      <c r="S893" s="7"/>
      <c r="T893" s="7"/>
    </row>
    <row r="894" spans="1:20" s="8" customFormat="1" ht="15.75" customHeight="1" hidden="1" outlineLevel="1">
      <c r="A894" s="32" t="s">
        <v>31</v>
      </c>
      <c r="B894" s="32"/>
      <c r="C894" s="32"/>
      <c r="D894" s="17">
        <v>0.512</v>
      </c>
      <c r="E894" s="7"/>
      <c r="I894" s="7"/>
      <c r="N894" s="7"/>
      <c r="O894" s="7"/>
      <c r="P894" s="7"/>
      <c r="Q894" s="7"/>
      <c r="R894" s="7"/>
      <c r="S894" s="7"/>
      <c r="T894" s="7"/>
    </row>
    <row r="895" spans="1:20" s="8" customFormat="1" ht="15.75" customHeight="1" hidden="1" outlineLevel="1">
      <c r="A895" s="33" t="s">
        <v>32</v>
      </c>
      <c r="B895" s="33"/>
      <c r="C895" s="33"/>
      <c r="D895" s="17">
        <f>D896+D897</f>
        <v>7383.583000000002</v>
      </c>
      <c r="E895" s="7"/>
      <c r="I895" s="7"/>
      <c r="N895" s="7"/>
      <c r="O895" s="7"/>
      <c r="P895" s="7"/>
      <c r="Q895" s="7"/>
      <c r="R895" s="7"/>
      <c r="S895" s="7"/>
      <c r="T895" s="7"/>
    </row>
    <row r="896" spans="1:20" s="8" customFormat="1" ht="15.75" customHeight="1" hidden="1" outlineLevel="1">
      <c r="A896" s="32" t="s">
        <v>29</v>
      </c>
      <c r="B896" s="32"/>
      <c r="C896" s="32"/>
      <c r="D896" s="17">
        <v>2405.1529999999984</v>
      </c>
      <c r="E896" s="7"/>
      <c r="I896" s="7"/>
      <c r="N896" s="7"/>
      <c r="O896" s="7"/>
      <c r="P896" s="7"/>
      <c r="Q896" s="7"/>
      <c r="R896" s="7"/>
      <c r="S896" s="7"/>
      <c r="T896" s="7"/>
    </row>
    <row r="897" spans="1:20" s="8" customFormat="1" ht="15.75" customHeight="1" hidden="1" outlineLevel="1">
      <c r="A897" s="32" t="s">
        <v>31</v>
      </c>
      <c r="B897" s="32"/>
      <c r="C897" s="32"/>
      <c r="D897" s="17">
        <v>4978.430000000004</v>
      </c>
      <c r="E897" s="7"/>
      <c r="I897" s="7"/>
      <c r="N897" s="7"/>
      <c r="O897" s="7"/>
      <c r="P897" s="7"/>
      <c r="Q897" s="7"/>
      <c r="R897" s="7"/>
      <c r="S897" s="7"/>
      <c r="T897" s="7"/>
    </row>
    <row r="898" spans="1:20" s="8" customFormat="1" ht="35.25" customHeight="1" hidden="1" outlineLevel="1">
      <c r="A898" s="31" t="s">
        <v>33</v>
      </c>
      <c r="B898" s="31"/>
      <c r="C898" s="31"/>
      <c r="D898" s="31"/>
      <c r="E898" s="31"/>
      <c r="F898" s="31"/>
      <c r="G898" s="31"/>
      <c r="H898" s="17">
        <v>377059.128</v>
      </c>
      <c r="I898" s="7"/>
      <c r="N898" s="7"/>
      <c r="O898" s="7"/>
      <c r="P898" s="7"/>
      <c r="Q898" s="7"/>
      <c r="R898" s="7"/>
      <c r="S898" s="7"/>
      <c r="T898" s="7"/>
    </row>
    <row r="899" spans="1:20" s="8" customFormat="1" ht="34.5" customHeight="1" hidden="1" outlineLevel="1">
      <c r="A899" s="31" t="s">
        <v>55</v>
      </c>
      <c r="B899" s="31"/>
      <c r="C899" s="31"/>
      <c r="D899" s="31"/>
      <c r="E899" s="31"/>
      <c r="F899" s="31"/>
      <c r="G899" s="31"/>
      <c r="H899" s="17">
        <v>9915.881</v>
      </c>
      <c r="I899" s="7"/>
      <c r="N899" s="7"/>
      <c r="O899" s="7"/>
      <c r="P899" s="7"/>
      <c r="Q899" s="7"/>
      <c r="R899" s="7"/>
      <c r="S899" s="7"/>
      <c r="T899" s="7"/>
    </row>
    <row r="900" spans="1:20" s="8" customFormat="1" ht="34.5" customHeight="1" hidden="1" outlineLevel="1">
      <c r="A900" s="31" t="s">
        <v>36</v>
      </c>
      <c r="B900" s="31"/>
      <c r="C900" s="31"/>
      <c r="D900" s="31"/>
      <c r="E900" s="31"/>
      <c r="F900" s="31"/>
      <c r="G900" s="31"/>
      <c r="H900" s="17">
        <f>E902+E903+E904+E905+E906</f>
        <v>132083.68299999984</v>
      </c>
      <c r="I900" s="7"/>
      <c r="N900" s="7"/>
      <c r="O900" s="7"/>
      <c r="P900" s="7"/>
      <c r="Q900" s="7"/>
      <c r="R900" s="7"/>
      <c r="S900" s="7"/>
      <c r="T900" s="7"/>
    </row>
    <row r="901" spans="1:20" s="8" customFormat="1" ht="15" hidden="1" outlineLevel="1">
      <c r="A901" s="31" t="s">
        <v>20</v>
      </c>
      <c r="B901" s="31"/>
      <c r="C901" s="14"/>
      <c r="D901" s="14"/>
      <c r="E901" s="14"/>
      <c r="F901" s="14"/>
      <c r="G901" s="14"/>
      <c r="H901" s="23"/>
      <c r="I901" s="7"/>
      <c r="N901" s="7"/>
      <c r="O901" s="7"/>
      <c r="P901" s="7"/>
      <c r="Q901" s="7"/>
      <c r="R901" s="7"/>
      <c r="S901" s="7"/>
      <c r="T901" s="7"/>
    </row>
    <row r="902" spans="1:20" s="8" customFormat="1" ht="15.75" customHeight="1" hidden="1" outlineLevel="1">
      <c r="A902" s="30" t="s">
        <v>37</v>
      </c>
      <c r="B902" s="30"/>
      <c r="C902" s="30"/>
      <c r="D902" s="30"/>
      <c r="E902" s="17">
        <v>7385.546000000002</v>
      </c>
      <c r="F902" s="7"/>
      <c r="I902" s="7"/>
      <c r="N902" s="7"/>
      <c r="O902" s="7"/>
      <c r="P902" s="7"/>
      <c r="Q902" s="7"/>
      <c r="R902" s="7"/>
      <c r="S902" s="7"/>
      <c r="T902" s="7"/>
    </row>
    <row r="903" spans="1:20" s="8" customFormat="1" ht="15.75" customHeight="1" hidden="1" outlineLevel="1">
      <c r="A903" s="30" t="s">
        <v>38</v>
      </c>
      <c r="B903" s="30"/>
      <c r="C903" s="30"/>
      <c r="D903" s="30"/>
      <c r="E903" s="21">
        <v>96349.84299999988</v>
      </c>
      <c r="F903" s="7"/>
      <c r="I903" s="7"/>
      <c r="N903" s="7"/>
      <c r="O903" s="7"/>
      <c r="P903" s="7"/>
      <c r="Q903" s="7"/>
      <c r="R903" s="7"/>
      <c r="S903" s="7"/>
      <c r="T903" s="7"/>
    </row>
    <row r="904" spans="1:20" s="8" customFormat="1" ht="15.75" customHeight="1" hidden="1" outlineLevel="1">
      <c r="A904" s="30" t="s">
        <v>39</v>
      </c>
      <c r="B904" s="30"/>
      <c r="C904" s="30"/>
      <c r="D904" s="30"/>
      <c r="E904" s="21">
        <v>28348.29399999997</v>
      </c>
      <c r="F904" s="7"/>
      <c r="I904" s="7"/>
      <c r="N904" s="7"/>
      <c r="O904" s="7"/>
      <c r="P904" s="7"/>
      <c r="Q904" s="7"/>
      <c r="R904" s="7"/>
      <c r="S904" s="7"/>
      <c r="T904" s="7"/>
    </row>
    <row r="905" spans="1:20" s="8" customFormat="1" ht="15.75" customHeight="1" hidden="1" outlineLevel="1">
      <c r="A905" s="30" t="s">
        <v>40</v>
      </c>
      <c r="B905" s="30"/>
      <c r="C905" s="30"/>
      <c r="D905" s="30"/>
      <c r="E905" s="22">
        <v>0</v>
      </c>
      <c r="F905" s="7"/>
      <c r="I905" s="7"/>
      <c r="N905" s="7"/>
      <c r="O905" s="7"/>
      <c r="P905" s="7"/>
      <c r="Q905" s="7"/>
      <c r="R905" s="7"/>
      <c r="S905" s="7"/>
      <c r="T905" s="7"/>
    </row>
    <row r="906" spans="1:9" s="8" customFormat="1" ht="15.75" customHeight="1" hidden="1" outlineLevel="1">
      <c r="A906" s="30" t="s">
        <v>41</v>
      </c>
      <c r="B906" s="30"/>
      <c r="C906" s="30"/>
      <c r="D906" s="30"/>
      <c r="E906" s="22">
        <v>0</v>
      </c>
      <c r="F906" s="7"/>
      <c r="I906" s="7"/>
    </row>
    <row r="907" spans="1:9" s="8" customFormat="1" ht="31.5" customHeight="1" hidden="1" outlineLevel="1">
      <c r="A907" s="31" t="s">
        <v>42</v>
      </c>
      <c r="B907" s="31"/>
      <c r="C907" s="31"/>
      <c r="D907" s="31"/>
      <c r="E907" s="31"/>
      <c r="F907" s="31"/>
      <c r="G907" s="31"/>
      <c r="H907" s="17">
        <v>142500.1</v>
      </c>
      <c r="I907" s="7"/>
    </row>
    <row r="908" spans="1:9" s="8" customFormat="1" ht="34.5" customHeight="1" hidden="1" outlineLevel="1">
      <c r="A908" s="31" t="s">
        <v>43</v>
      </c>
      <c r="B908" s="31"/>
      <c r="C908" s="31"/>
      <c r="D908" s="31"/>
      <c r="E908" s="31"/>
      <c r="F908" s="31"/>
      <c r="G908" s="31"/>
      <c r="H908" s="12">
        <v>0.09</v>
      </c>
      <c r="I908" s="7"/>
    </row>
    <row r="909" ht="15" hidden="1" outlineLevel="1"/>
    <row r="910" spans="1:9" s="8" customFormat="1" ht="15" hidden="1" outlineLevel="1">
      <c r="A910" s="36" t="s">
        <v>78</v>
      </c>
      <c r="B910" s="36"/>
      <c r="C910" s="36"/>
      <c r="D910" s="36"/>
      <c r="E910" s="36"/>
      <c r="F910" s="36"/>
      <c r="G910" s="36"/>
      <c r="H910" s="36"/>
      <c r="I910" s="7"/>
    </row>
    <row r="911" spans="1:9" s="8" customFormat="1" ht="40.5" customHeight="1" hidden="1" outlineLevel="1">
      <c r="A911" s="35" t="s">
        <v>11</v>
      </c>
      <c r="B911" s="35"/>
      <c r="C911" s="35"/>
      <c r="D911" s="35"/>
      <c r="E911" s="35"/>
      <c r="F911" s="35"/>
      <c r="G911" s="35"/>
      <c r="H911" s="12">
        <f>ROUND(H914+H915*H916+H946,2)</f>
        <v>2167.04</v>
      </c>
      <c r="I911" s="7"/>
    </row>
    <row r="912" spans="1:9" s="8" customFormat="1" ht="15" hidden="1" outlineLevel="1">
      <c r="A912" s="7"/>
      <c r="B912" s="7"/>
      <c r="C912" s="13"/>
      <c r="D912" s="13"/>
      <c r="E912" s="13"/>
      <c r="F912" s="7"/>
      <c r="G912" s="4"/>
      <c r="H912" s="7"/>
      <c r="I912" s="7"/>
    </row>
    <row r="913" spans="1:9" s="8" customFormat="1" ht="33.75" customHeight="1" hidden="1" outlineLevel="1">
      <c r="A913" s="35" t="s">
        <v>12</v>
      </c>
      <c r="B913" s="35"/>
      <c r="C913" s="35"/>
      <c r="D913" s="35"/>
      <c r="E913" s="35"/>
      <c r="F913" s="35"/>
      <c r="G913" s="35"/>
      <c r="H913" s="35"/>
      <c r="I913" s="7"/>
    </row>
    <row r="914" spans="1:9" s="8" customFormat="1" ht="21.75" customHeight="1" hidden="1" outlineLevel="1">
      <c r="A914" s="34" t="s">
        <v>13</v>
      </c>
      <c r="B914" s="34"/>
      <c r="C914" s="34"/>
      <c r="D914" s="34"/>
      <c r="E914" s="34"/>
      <c r="F914" s="34"/>
      <c r="G914" s="34"/>
      <c r="H914" s="12">
        <v>1071.36</v>
      </c>
      <c r="I914" s="7"/>
    </row>
    <row r="915" spans="1:9" s="8" customFormat="1" ht="25.5" customHeight="1" hidden="1" outlineLevel="1">
      <c r="A915" s="34" t="s">
        <v>14</v>
      </c>
      <c r="B915" s="34"/>
      <c r="C915" s="34"/>
      <c r="D915" s="34"/>
      <c r="E915" s="34"/>
      <c r="F915" s="34"/>
      <c r="G915" s="34"/>
      <c r="H915" s="12">
        <v>782841.46</v>
      </c>
      <c r="I915" s="7"/>
    </row>
    <row r="916" spans="1:12" s="8" customFormat="1" ht="35.25" customHeight="1" hidden="1" outlineLevel="1">
      <c r="A916" s="34" t="s">
        <v>15</v>
      </c>
      <c r="B916" s="34"/>
      <c r="C916" s="34"/>
      <c r="D916" s="34"/>
      <c r="E916" s="34"/>
      <c r="F916" s="34"/>
      <c r="G916" s="34"/>
      <c r="H916" s="15">
        <f>(H917+H918-(H919+H926))/(H936+H937-(H938+H945))</f>
        <v>0.0013944983860751689</v>
      </c>
      <c r="I916" s="7"/>
      <c r="K916" s="20"/>
      <c r="L916" s="20"/>
    </row>
    <row r="917" spans="1:12" s="8" customFormat="1" ht="24.75" customHeight="1" hidden="1" outlineLevel="1">
      <c r="A917" s="34" t="s">
        <v>16</v>
      </c>
      <c r="B917" s="34"/>
      <c r="C917" s="34"/>
      <c r="D917" s="34"/>
      <c r="E917" s="34"/>
      <c r="F917" s="34"/>
      <c r="G917" s="34"/>
      <c r="H917" s="17">
        <v>660.339</v>
      </c>
      <c r="I917" s="7"/>
      <c r="K917" s="20"/>
      <c r="L917" s="20"/>
    </row>
    <row r="918" spans="1:9" s="8" customFormat="1" ht="35.25" customHeight="1" hidden="1" outlineLevel="1">
      <c r="A918" s="34" t="s">
        <v>17</v>
      </c>
      <c r="B918" s="34"/>
      <c r="C918" s="34"/>
      <c r="D918" s="34"/>
      <c r="E918" s="34"/>
      <c r="F918" s="34"/>
      <c r="G918" s="34"/>
      <c r="H918" s="17">
        <v>11.520000000000001</v>
      </c>
      <c r="I918" s="7"/>
    </row>
    <row r="919" spans="1:9" s="8" customFormat="1" ht="36.75" customHeight="1" hidden="1" outlineLevel="1">
      <c r="A919" s="34" t="s">
        <v>18</v>
      </c>
      <c r="B919" s="34"/>
      <c r="C919" s="34"/>
      <c r="D919" s="34"/>
      <c r="E919" s="34"/>
      <c r="F919" s="34"/>
      <c r="G919" s="34"/>
      <c r="H919" s="17">
        <f>E921+E922+E923+E924+E925</f>
        <v>263.897928517291</v>
      </c>
      <c r="I919" s="7"/>
    </row>
    <row r="920" spans="1:9" s="8" customFormat="1" ht="15" hidden="1" outlineLevel="1">
      <c r="A920" s="34" t="s">
        <v>20</v>
      </c>
      <c r="B920" s="34"/>
      <c r="C920" s="14"/>
      <c r="D920" s="14"/>
      <c r="E920" s="14"/>
      <c r="F920" s="14"/>
      <c r="G920" s="14"/>
      <c r="H920" s="19"/>
      <c r="I920" s="7"/>
    </row>
    <row r="921" spans="1:9" s="8" customFormat="1" ht="15.75" customHeight="1" hidden="1" outlineLevel="1">
      <c r="A921" s="30" t="s">
        <v>21</v>
      </c>
      <c r="B921" s="30"/>
      <c r="C921" s="30"/>
      <c r="D921" s="30"/>
      <c r="E921" s="17">
        <v>16.96163701729078</v>
      </c>
      <c r="F921" s="7"/>
      <c r="I921" s="7"/>
    </row>
    <row r="922" spans="1:20" s="8" customFormat="1" ht="15.75" customHeight="1" hidden="1" outlineLevel="1">
      <c r="A922" s="30" t="s">
        <v>22</v>
      </c>
      <c r="B922" s="30"/>
      <c r="C922" s="30"/>
      <c r="D922" s="30"/>
      <c r="E922" s="21">
        <v>198.69666110000014</v>
      </c>
      <c r="F922" s="7"/>
      <c r="I922" s="7"/>
      <c r="N922" s="7"/>
      <c r="O922" s="7"/>
      <c r="P922" s="7"/>
      <c r="Q922" s="7"/>
      <c r="R922" s="7"/>
      <c r="S922" s="7"/>
      <c r="T922" s="7"/>
    </row>
    <row r="923" spans="1:20" s="8" customFormat="1" ht="15.75" customHeight="1" hidden="1" outlineLevel="1">
      <c r="A923" s="30" t="s">
        <v>23</v>
      </c>
      <c r="B923" s="30"/>
      <c r="C923" s="30"/>
      <c r="D923" s="30"/>
      <c r="E923" s="21">
        <v>48.2396304000001</v>
      </c>
      <c r="F923" s="7"/>
      <c r="I923" s="7"/>
      <c r="N923" s="7"/>
      <c r="O923" s="7"/>
      <c r="P923" s="7"/>
      <c r="Q923" s="7"/>
      <c r="R923" s="7"/>
      <c r="S923" s="7"/>
      <c r="T923" s="7"/>
    </row>
    <row r="924" spans="1:20" s="8" customFormat="1" ht="15.75" customHeight="1" hidden="1" outlineLevel="1">
      <c r="A924" s="30" t="s">
        <v>24</v>
      </c>
      <c r="B924" s="30"/>
      <c r="C924" s="30"/>
      <c r="D924" s="30"/>
      <c r="E924" s="22">
        <v>0</v>
      </c>
      <c r="F924" s="7"/>
      <c r="I924" s="7"/>
      <c r="N924" s="7"/>
      <c r="O924" s="7"/>
      <c r="P924" s="7"/>
      <c r="Q924" s="7"/>
      <c r="R924" s="7"/>
      <c r="S924" s="7"/>
      <c r="T924" s="7"/>
    </row>
    <row r="925" spans="1:20" s="8" customFormat="1" ht="15.75" customHeight="1" hidden="1" outlineLevel="1">
      <c r="A925" s="30" t="s">
        <v>25</v>
      </c>
      <c r="B925" s="30"/>
      <c r="C925" s="30"/>
      <c r="D925" s="30"/>
      <c r="E925" s="22">
        <v>0</v>
      </c>
      <c r="F925" s="7"/>
      <c r="I925" s="7"/>
      <c r="N925" s="7"/>
      <c r="O925" s="7"/>
      <c r="P925" s="7"/>
      <c r="Q925" s="7"/>
      <c r="R925" s="7"/>
      <c r="S925" s="7"/>
      <c r="T925" s="7"/>
    </row>
    <row r="926" spans="1:20" s="8" customFormat="1" ht="24" customHeight="1" hidden="1" outlineLevel="1">
      <c r="A926" s="31" t="s">
        <v>26</v>
      </c>
      <c r="B926" s="31"/>
      <c r="C926" s="31"/>
      <c r="D926" s="31"/>
      <c r="E926" s="31"/>
      <c r="F926" s="31"/>
      <c r="G926" s="31"/>
      <c r="H926" s="17">
        <v>230.0974</v>
      </c>
      <c r="I926" s="7"/>
      <c r="N926" s="7"/>
      <c r="O926" s="7"/>
      <c r="P926" s="7"/>
      <c r="Q926" s="7"/>
      <c r="R926" s="7"/>
      <c r="S926" s="7"/>
      <c r="T926" s="7"/>
    </row>
    <row r="927" spans="1:20" s="8" customFormat="1" ht="33" customHeight="1" hidden="1" outlineLevel="1">
      <c r="A927" s="31" t="s">
        <v>27</v>
      </c>
      <c r="B927" s="31"/>
      <c r="C927" s="31"/>
      <c r="D927" s="31"/>
      <c r="E927" s="31"/>
      <c r="F927" s="31"/>
      <c r="G927" s="31"/>
      <c r="H927" s="21">
        <f>D929+D933</f>
        <v>7427.691000000002</v>
      </c>
      <c r="I927" s="7"/>
      <c r="N927" s="7"/>
      <c r="O927" s="7"/>
      <c r="P927" s="7"/>
      <c r="Q927" s="7"/>
      <c r="R927" s="7"/>
      <c r="S927" s="7"/>
      <c r="T927" s="7"/>
    </row>
    <row r="928" spans="1:20" s="8" customFormat="1" ht="15" hidden="1" outlineLevel="1">
      <c r="A928" s="31" t="s">
        <v>20</v>
      </c>
      <c r="B928" s="31"/>
      <c r="C928" s="14"/>
      <c r="D928" s="14"/>
      <c r="E928" s="14"/>
      <c r="F928" s="14"/>
      <c r="G928" s="14"/>
      <c r="H928" s="23"/>
      <c r="I928" s="7"/>
      <c r="N928" s="7"/>
      <c r="O928" s="7"/>
      <c r="P928" s="7"/>
      <c r="Q928" s="7"/>
      <c r="R928" s="7"/>
      <c r="S928" s="7"/>
      <c r="T928" s="7"/>
    </row>
    <row r="929" spans="1:20" s="8" customFormat="1" ht="15.75" customHeight="1" hidden="1" outlineLevel="1">
      <c r="A929" s="33" t="s">
        <v>28</v>
      </c>
      <c r="B929" s="33"/>
      <c r="C929" s="33"/>
      <c r="D929" s="17">
        <f>D930+D931+D932</f>
        <v>1.7149999999999999</v>
      </c>
      <c r="E929" s="7"/>
      <c r="I929" s="7"/>
      <c r="N929" s="7"/>
      <c r="O929" s="7"/>
      <c r="P929" s="7"/>
      <c r="Q929" s="7"/>
      <c r="R929" s="7"/>
      <c r="S929" s="7"/>
      <c r="T929" s="7"/>
    </row>
    <row r="930" spans="1:20" s="8" customFormat="1" ht="15.75" customHeight="1" hidden="1" outlineLevel="1">
      <c r="A930" s="32" t="s">
        <v>29</v>
      </c>
      <c r="B930" s="32"/>
      <c r="C930" s="32"/>
      <c r="D930" s="17">
        <v>0</v>
      </c>
      <c r="E930" s="7"/>
      <c r="I930" s="7"/>
      <c r="N930" s="7"/>
      <c r="O930" s="7"/>
      <c r="P930" s="7"/>
      <c r="Q930" s="7"/>
      <c r="R930" s="7"/>
      <c r="S930" s="7"/>
      <c r="T930" s="7"/>
    </row>
    <row r="931" spans="1:20" s="8" customFormat="1" ht="15.75" customHeight="1" hidden="1" outlineLevel="1">
      <c r="A931" s="32" t="s">
        <v>30</v>
      </c>
      <c r="B931" s="32"/>
      <c r="C931" s="32"/>
      <c r="D931" s="17">
        <v>1.079</v>
      </c>
      <c r="E931" s="7"/>
      <c r="I931" s="7"/>
      <c r="N931" s="7"/>
      <c r="O931" s="7"/>
      <c r="P931" s="7"/>
      <c r="Q931" s="7"/>
      <c r="R931" s="7"/>
      <c r="S931" s="7"/>
      <c r="T931" s="7"/>
    </row>
    <row r="932" spans="1:20" s="8" customFormat="1" ht="15.75" customHeight="1" hidden="1" outlineLevel="1">
      <c r="A932" s="32" t="s">
        <v>31</v>
      </c>
      <c r="B932" s="32"/>
      <c r="C932" s="32"/>
      <c r="D932" s="17">
        <v>0.636</v>
      </c>
      <c r="E932" s="7"/>
      <c r="I932" s="7"/>
      <c r="N932" s="7"/>
      <c r="O932" s="7"/>
      <c r="P932" s="7"/>
      <c r="Q932" s="7"/>
      <c r="R932" s="7"/>
      <c r="S932" s="7"/>
      <c r="T932" s="7"/>
    </row>
    <row r="933" spans="1:20" s="8" customFormat="1" ht="15.75" customHeight="1" hidden="1" outlineLevel="1">
      <c r="A933" s="33" t="s">
        <v>32</v>
      </c>
      <c r="B933" s="33"/>
      <c r="C933" s="33"/>
      <c r="D933" s="17">
        <f>D934+D935</f>
        <v>7425.9760000000015</v>
      </c>
      <c r="E933" s="7"/>
      <c r="I933" s="7"/>
      <c r="N933" s="7"/>
      <c r="O933" s="7"/>
      <c r="P933" s="7"/>
      <c r="Q933" s="7"/>
      <c r="R933" s="7"/>
      <c r="S933" s="7"/>
      <c r="T933" s="7"/>
    </row>
    <row r="934" spans="1:20" s="8" customFormat="1" ht="15.75" customHeight="1" hidden="1" outlineLevel="1">
      <c r="A934" s="32" t="s">
        <v>29</v>
      </c>
      <c r="B934" s="32"/>
      <c r="C934" s="32"/>
      <c r="D934" s="17">
        <v>2457.788999999999</v>
      </c>
      <c r="E934" s="7"/>
      <c r="I934" s="7"/>
      <c r="N934" s="7"/>
      <c r="O934" s="7"/>
      <c r="P934" s="7"/>
      <c r="Q934" s="7"/>
      <c r="R934" s="7"/>
      <c r="S934" s="7"/>
      <c r="T934" s="7"/>
    </row>
    <row r="935" spans="1:20" s="8" customFormat="1" ht="15.75" customHeight="1" hidden="1" outlineLevel="1">
      <c r="A935" s="32" t="s">
        <v>31</v>
      </c>
      <c r="B935" s="32"/>
      <c r="C935" s="32"/>
      <c r="D935" s="17">
        <v>4968.187000000003</v>
      </c>
      <c r="E935" s="7"/>
      <c r="I935" s="7"/>
      <c r="N935" s="7"/>
      <c r="O935" s="7"/>
      <c r="P935" s="7"/>
      <c r="Q935" s="7"/>
      <c r="R935" s="7"/>
      <c r="S935" s="7"/>
      <c r="T935" s="7"/>
    </row>
    <row r="936" spans="1:20" s="8" customFormat="1" ht="35.25" customHeight="1" hidden="1" outlineLevel="1">
      <c r="A936" s="31" t="s">
        <v>33</v>
      </c>
      <c r="B936" s="31"/>
      <c r="C936" s="31"/>
      <c r="D936" s="31"/>
      <c r="E936" s="31"/>
      <c r="F936" s="31"/>
      <c r="G936" s="31"/>
      <c r="H936" s="17">
        <v>392830.966</v>
      </c>
      <c r="I936" s="7"/>
      <c r="N936" s="7"/>
      <c r="O936" s="7"/>
      <c r="P936" s="7"/>
      <c r="Q936" s="7"/>
      <c r="R936" s="7"/>
      <c r="S936" s="7"/>
      <c r="T936" s="7"/>
    </row>
    <row r="937" spans="1:20" s="8" customFormat="1" ht="34.5" customHeight="1" hidden="1" outlineLevel="1">
      <c r="A937" s="31" t="s">
        <v>55</v>
      </c>
      <c r="B937" s="31"/>
      <c r="C937" s="31"/>
      <c r="D937" s="31"/>
      <c r="E937" s="31"/>
      <c r="F937" s="31"/>
      <c r="G937" s="31"/>
      <c r="H937" s="17">
        <v>8207.26</v>
      </c>
      <c r="I937" s="7"/>
      <c r="N937" s="7"/>
      <c r="O937" s="7"/>
      <c r="P937" s="7"/>
      <c r="Q937" s="7"/>
      <c r="R937" s="7"/>
      <c r="S937" s="7"/>
      <c r="T937" s="7"/>
    </row>
    <row r="938" spans="1:9" s="8" customFormat="1" ht="34.5" customHeight="1" hidden="1" outlineLevel="1">
      <c r="A938" s="31" t="s">
        <v>36</v>
      </c>
      <c r="B938" s="31"/>
      <c r="C938" s="31"/>
      <c r="D938" s="31"/>
      <c r="E938" s="31"/>
      <c r="F938" s="31"/>
      <c r="G938" s="31"/>
      <c r="H938" s="17">
        <f>E940+E941+E942+E943+E944</f>
        <v>144061.72299999994</v>
      </c>
      <c r="I938" s="7"/>
    </row>
    <row r="939" spans="1:9" s="8" customFormat="1" ht="15" hidden="1" outlineLevel="1">
      <c r="A939" s="31" t="s">
        <v>20</v>
      </c>
      <c r="B939" s="31"/>
      <c r="C939" s="14"/>
      <c r="D939" s="14"/>
      <c r="E939" s="14"/>
      <c r="F939" s="14"/>
      <c r="G939" s="14"/>
      <c r="H939" s="23"/>
      <c r="I939" s="7"/>
    </row>
    <row r="940" spans="1:9" s="8" customFormat="1" ht="15.75" customHeight="1" hidden="1" outlineLevel="1">
      <c r="A940" s="30" t="s">
        <v>37</v>
      </c>
      <c r="B940" s="30"/>
      <c r="C940" s="30"/>
      <c r="D940" s="30"/>
      <c r="E940" s="17">
        <v>7427.691000000002</v>
      </c>
      <c r="F940" s="7"/>
      <c r="I940" s="7"/>
    </row>
    <row r="941" spans="1:9" s="8" customFormat="1" ht="15.75" customHeight="1" hidden="1" outlineLevel="1">
      <c r="A941" s="30" t="s">
        <v>38</v>
      </c>
      <c r="B941" s="30"/>
      <c r="C941" s="30"/>
      <c r="D941" s="30"/>
      <c r="E941" s="21">
        <v>105090.72299999993</v>
      </c>
      <c r="F941" s="7"/>
      <c r="I941" s="7"/>
    </row>
    <row r="942" spans="1:9" s="8" customFormat="1" ht="15.75" customHeight="1" hidden="1" outlineLevel="1">
      <c r="A942" s="30" t="s">
        <v>39</v>
      </c>
      <c r="B942" s="30"/>
      <c r="C942" s="30"/>
      <c r="D942" s="30"/>
      <c r="E942" s="21">
        <v>31543.308999999997</v>
      </c>
      <c r="F942" s="7"/>
      <c r="I942" s="7"/>
    </row>
    <row r="943" spans="1:9" s="8" customFormat="1" ht="15.75" customHeight="1" hidden="1" outlineLevel="1">
      <c r="A943" s="30" t="s">
        <v>40</v>
      </c>
      <c r="B943" s="30"/>
      <c r="C943" s="30"/>
      <c r="D943" s="30"/>
      <c r="E943" s="22">
        <v>0</v>
      </c>
      <c r="F943" s="7"/>
      <c r="I943" s="7"/>
    </row>
    <row r="944" spans="1:9" s="8" customFormat="1" ht="15.75" customHeight="1" hidden="1" outlineLevel="1">
      <c r="A944" s="30" t="s">
        <v>41</v>
      </c>
      <c r="B944" s="30"/>
      <c r="C944" s="30"/>
      <c r="D944" s="30"/>
      <c r="E944" s="22">
        <v>0</v>
      </c>
      <c r="F944" s="7"/>
      <c r="I944" s="7"/>
    </row>
    <row r="945" spans="1:9" s="8" customFormat="1" ht="31.5" customHeight="1" hidden="1" outlineLevel="1">
      <c r="A945" s="31" t="s">
        <v>42</v>
      </c>
      <c r="B945" s="31"/>
      <c r="C945" s="31"/>
      <c r="D945" s="31"/>
      <c r="E945" s="31"/>
      <c r="F945" s="31"/>
      <c r="G945" s="31"/>
      <c r="H945" s="17">
        <v>129429.8</v>
      </c>
      <c r="I945" s="7"/>
    </row>
    <row r="946" spans="1:9" s="8" customFormat="1" ht="34.5" customHeight="1" hidden="1" outlineLevel="1">
      <c r="A946" s="31" t="s">
        <v>43</v>
      </c>
      <c r="B946" s="31"/>
      <c r="C946" s="31"/>
      <c r="D946" s="31"/>
      <c r="E946" s="31"/>
      <c r="F946" s="31"/>
      <c r="G946" s="31"/>
      <c r="H946" s="12">
        <v>4.01</v>
      </c>
      <c r="I946" s="7"/>
    </row>
    <row r="947" ht="15" hidden="1" outlineLevel="1"/>
    <row r="948" spans="1:9" s="8" customFormat="1" ht="15" hidden="1" outlineLevel="1">
      <c r="A948" s="36" t="s">
        <v>79</v>
      </c>
      <c r="B948" s="36"/>
      <c r="C948" s="36"/>
      <c r="D948" s="36"/>
      <c r="E948" s="36"/>
      <c r="F948" s="36"/>
      <c r="G948" s="36"/>
      <c r="H948" s="36"/>
      <c r="I948" s="7"/>
    </row>
    <row r="949" spans="1:9" s="8" customFormat="1" ht="40.5" customHeight="1" hidden="1" outlineLevel="1">
      <c r="A949" s="35" t="s">
        <v>11</v>
      </c>
      <c r="B949" s="35"/>
      <c r="C949" s="35"/>
      <c r="D949" s="35"/>
      <c r="E949" s="35"/>
      <c r="F949" s="35"/>
      <c r="G949" s="35"/>
      <c r="H949" s="12">
        <f>ROUND(H952+H953*H954+H984,2)</f>
        <v>2173.44</v>
      </c>
      <c r="I949" s="7"/>
    </row>
    <row r="950" spans="1:9" s="8" customFormat="1" ht="15" hidden="1" outlineLevel="1">
      <c r="A950" s="7"/>
      <c r="B950" s="7"/>
      <c r="C950" s="13"/>
      <c r="D950" s="13"/>
      <c r="E950" s="13"/>
      <c r="F950" s="7"/>
      <c r="G950" s="4"/>
      <c r="H950" s="7"/>
      <c r="I950" s="7"/>
    </row>
    <row r="951" spans="1:9" s="8" customFormat="1" ht="33.75" customHeight="1" hidden="1" outlineLevel="1">
      <c r="A951" s="35" t="s">
        <v>12</v>
      </c>
      <c r="B951" s="35"/>
      <c r="C951" s="35"/>
      <c r="D951" s="35"/>
      <c r="E951" s="35"/>
      <c r="F951" s="35"/>
      <c r="G951" s="35"/>
      <c r="H951" s="35"/>
      <c r="I951" s="7"/>
    </row>
    <row r="952" spans="1:9" s="8" customFormat="1" ht="21.75" customHeight="1" hidden="1" outlineLevel="1">
      <c r="A952" s="34" t="s">
        <v>13</v>
      </c>
      <c r="B952" s="34"/>
      <c r="C952" s="34"/>
      <c r="D952" s="34"/>
      <c r="E952" s="34"/>
      <c r="F952" s="34"/>
      <c r="G952" s="34"/>
      <c r="H952" s="12">
        <v>1067.43</v>
      </c>
      <c r="I952" s="7"/>
    </row>
    <row r="953" spans="1:9" s="8" customFormat="1" ht="25.5" customHeight="1" hidden="1" outlineLevel="1">
      <c r="A953" s="34" t="s">
        <v>14</v>
      </c>
      <c r="B953" s="34"/>
      <c r="C953" s="34"/>
      <c r="D953" s="34"/>
      <c r="E953" s="34"/>
      <c r="F953" s="34"/>
      <c r="G953" s="34"/>
      <c r="H953" s="12">
        <v>776114.05</v>
      </c>
      <c r="I953" s="7"/>
    </row>
    <row r="954" spans="1:12" s="8" customFormat="1" ht="35.25" customHeight="1" hidden="1" outlineLevel="1">
      <c r="A954" s="34" t="s">
        <v>15</v>
      </c>
      <c r="B954" s="34"/>
      <c r="C954" s="34"/>
      <c r="D954" s="34"/>
      <c r="E954" s="34"/>
      <c r="F954" s="34"/>
      <c r="G954" s="34"/>
      <c r="H954" s="15">
        <f>(H955+H956-(H957+H964))/(H974+H975-(H976+H983))</f>
        <v>0.0014250549902062497</v>
      </c>
      <c r="I954" s="7"/>
      <c r="K954" s="20"/>
      <c r="L954" s="20"/>
    </row>
    <row r="955" spans="1:12" s="8" customFormat="1" ht="24.75" customHeight="1" hidden="1" outlineLevel="1">
      <c r="A955" s="34" t="s">
        <v>16</v>
      </c>
      <c r="B955" s="34"/>
      <c r="C955" s="34"/>
      <c r="D955" s="34"/>
      <c r="E955" s="34"/>
      <c r="F955" s="34"/>
      <c r="G955" s="34"/>
      <c r="H955" s="17">
        <v>655.633</v>
      </c>
      <c r="I955" s="7"/>
      <c r="K955" s="20"/>
      <c r="L955" s="20"/>
    </row>
    <row r="956" spans="1:9" s="8" customFormat="1" ht="35.25" customHeight="1" hidden="1" outlineLevel="1">
      <c r="A956" s="34" t="s">
        <v>17</v>
      </c>
      <c r="B956" s="34"/>
      <c r="C956" s="34"/>
      <c r="D956" s="34"/>
      <c r="E956" s="34"/>
      <c r="F956" s="34"/>
      <c r="G956" s="34"/>
      <c r="H956" s="17">
        <v>12.319</v>
      </c>
      <c r="I956" s="7"/>
    </row>
    <row r="957" spans="1:9" s="8" customFormat="1" ht="36.75" customHeight="1" hidden="1" outlineLevel="1">
      <c r="A957" s="34" t="s">
        <v>18</v>
      </c>
      <c r="B957" s="34"/>
      <c r="C957" s="34"/>
      <c r="D957" s="34"/>
      <c r="E957" s="34"/>
      <c r="F957" s="34"/>
      <c r="G957" s="34"/>
      <c r="H957" s="17">
        <f>E959+E960+E961+E962+E963</f>
        <v>236.86444106961022</v>
      </c>
      <c r="I957" s="7"/>
    </row>
    <row r="958" spans="1:9" s="8" customFormat="1" ht="15" hidden="1" outlineLevel="1">
      <c r="A958" s="34" t="s">
        <v>20</v>
      </c>
      <c r="B958" s="34"/>
      <c r="C958" s="14"/>
      <c r="D958" s="14"/>
      <c r="E958" s="14"/>
      <c r="F958" s="14"/>
      <c r="G958" s="14"/>
      <c r="H958" s="19"/>
      <c r="I958" s="7"/>
    </row>
    <row r="959" spans="1:9" s="8" customFormat="1" ht="15.75" customHeight="1" hidden="1" outlineLevel="1">
      <c r="A959" s="30" t="s">
        <v>21</v>
      </c>
      <c r="B959" s="30"/>
      <c r="C959" s="30"/>
      <c r="D959" s="30"/>
      <c r="E959" s="17">
        <v>18.047127969610134</v>
      </c>
      <c r="F959" s="7"/>
      <c r="I959" s="7"/>
    </row>
    <row r="960" spans="1:9" s="8" customFormat="1" ht="15.75" customHeight="1" hidden="1" outlineLevel="1">
      <c r="A960" s="30" t="s">
        <v>22</v>
      </c>
      <c r="B960" s="30"/>
      <c r="C960" s="30"/>
      <c r="D960" s="30"/>
      <c r="E960" s="21">
        <v>174.0381846000001</v>
      </c>
      <c r="F960" s="7"/>
      <c r="I960" s="7"/>
    </row>
    <row r="961" spans="1:9" s="8" customFormat="1" ht="15.75" customHeight="1" hidden="1" outlineLevel="1">
      <c r="A961" s="30" t="s">
        <v>23</v>
      </c>
      <c r="B961" s="30"/>
      <c r="C961" s="30"/>
      <c r="D961" s="30"/>
      <c r="E961" s="21">
        <v>44.77912849999998</v>
      </c>
      <c r="F961" s="7"/>
      <c r="I961" s="7"/>
    </row>
    <row r="962" spans="1:9" s="8" customFormat="1" ht="15.75" customHeight="1" hidden="1" outlineLevel="1">
      <c r="A962" s="30" t="s">
        <v>24</v>
      </c>
      <c r="B962" s="30"/>
      <c r="C962" s="30"/>
      <c r="D962" s="30"/>
      <c r="E962" s="22">
        <v>0</v>
      </c>
      <c r="F962" s="7"/>
      <c r="I962" s="7"/>
    </row>
    <row r="963" spans="1:9" s="8" customFormat="1" ht="15.75" customHeight="1" hidden="1" outlineLevel="1">
      <c r="A963" s="30" t="s">
        <v>25</v>
      </c>
      <c r="B963" s="30"/>
      <c r="C963" s="30"/>
      <c r="D963" s="30"/>
      <c r="E963" s="22">
        <v>0</v>
      </c>
      <c r="F963" s="7"/>
      <c r="I963" s="7"/>
    </row>
    <row r="964" spans="1:9" s="8" customFormat="1" ht="24" customHeight="1" hidden="1" outlineLevel="1">
      <c r="A964" s="31" t="s">
        <v>26</v>
      </c>
      <c r="B964" s="31"/>
      <c r="C964" s="31"/>
      <c r="D964" s="31"/>
      <c r="E964" s="31"/>
      <c r="F964" s="31"/>
      <c r="G964" s="31"/>
      <c r="H964" s="17">
        <v>242.2353</v>
      </c>
      <c r="I964" s="7"/>
    </row>
    <row r="965" spans="1:9" s="8" customFormat="1" ht="33" customHeight="1" hidden="1" outlineLevel="1">
      <c r="A965" s="31" t="s">
        <v>27</v>
      </c>
      <c r="B965" s="31"/>
      <c r="C965" s="31"/>
      <c r="D965" s="31"/>
      <c r="E965" s="31"/>
      <c r="F965" s="31"/>
      <c r="G965" s="31"/>
      <c r="H965" s="21">
        <f>D967+D971</f>
        <v>8006.4050000000025</v>
      </c>
      <c r="I965" s="7"/>
    </row>
    <row r="966" spans="1:9" s="8" customFormat="1" ht="15" hidden="1" outlineLevel="1">
      <c r="A966" s="31" t="s">
        <v>20</v>
      </c>
      <c r="B966" s="31"/>
      <c r="C966" s="14"/>
      <c r="D966" s="14"/>
      <c r="E966" s="14"/>
      <c r="F966" s="14"/>
      <c r="G966" s="14"/>
      <c r="H966" s="23"/>
      <c r="I966" s="7"/>
    </row>
    <row r="967" spans="1:9" s="8" customFormat="1" ht="15.75" customHeight="1" hidden="1" outlineLevel="1">
      <c r="A967" s="33" t="s">
        <v>28</v>
      </c>
      <c r="B967" s="33"/>
      <c r="C967" s="33"/>
      <c r="D967" s="17">
        <f>D968+D969+D970</f>
        <v>1.762</v>
      </c>
      <c r="E967" s="7"/>
      <c r="I967" s="7"/>
    </row>
    <row r="968" spans="1:9" s="8" customFormat="1" ht="15.75" customHeight="1" hidden="1" outlineLevel="1">
      <c r="A968" s="32" t="s">
        <v>29</v>
      </c>
      <c r="B968" s="32"/>
      <c r="C968" s="32"/>
      <c r="D968" s="17">
        <v>0</v>
      </c>
      <c r="E968" s="7"/>
      <c r="I968" s="7"/>
    </row>
    <row r="969" spans="1:9" s="8" customFormat="1" ht="15.75" customHeight="1" hidden="1" outlineLevel="1">
      <c r="A969" s="32" t="s">
        <v>30</v>
      </c>
      <c r="B969" s="32"/>
      <c r="C969" s="32"/>
      <c r="D969" s="17">
        <v>1.11</v>
      </c>
      <c r="E969" s="7"/>
      <c r="I969" s="7"/>
    </row>
    <row r="970" spans="1:20" s="8" customFormat="1" ht="15.75" customHeight="1" hidden="1" outlineLevel="1">
      <c r="A970" s="32" t="s">
        <v>31</v>
      </c>
      <c r="B970" s="32"/>
      <c r="C970" s="32"/>
      <c r="D970" s="17">
        <v>0.652</v>
      </c>
      <c r="E970" s="7"/>
      <c r="I970" s="7"/>
      <c r="N970" s="7"/>
      <c r="O970" s="7"/>
      <c r="P970" s="7"/>
      <c r="Q970" s="7"/>
      <c r="R970" s="7"/>
      <c r="S970" s="7"/>
      <c r="T970" s="7"/>
    </row>
    <row r="971" spans="1:20" s="8" customFormat="1" ht="15.75" customHeight="1" hidden="1" outlineLevel="1">
      <c r="A971" s="33" t="s">
        <v>32</v>
      </c>
      <c r="B971" s="33"/>
      <c r="C971" s="33"/>
      <c r="D971" s="17">
        <f>D972+D973</f>
        <v>8004.643000000003</v>
      </c>
      <c r="E971" s="7"/>
      <c r="I971" s="7"/>
      <c r="N971" s="7"/>
      <c r="O971" s="7"/>
      <c r="P971" s="7"/>
      <c r="Q971" s="7"/>
      <c r="R971" s="7"/>
      <c r="S971" s="7"/>
      <c r="T971" s="7"/>
    </row>
    <row r="972" spans="1:20" s="8" customFormat="1" ht="15.75" customHeight="1" hidden="1" outlineLevel="1">
      <c r="A972" s="32" t="s">
        <v>29</v>
      </c>
      <c r="B972" s="32"/>
      <c r="C972" s="32"/>
      <c r="D972" s="17">
        <v>2713.758999999998</v>
      </c>
      <c r="E972" s="7"/>
      <c r="I972" s="7"/>
      <c r="N972" s="7"/>
      <c r="O972" s="7"/>
      <c r="P972" s="7"/>
      <c r="Q972" s="7"/>
      <c r="R972" s="7"/>
      <c r="S972" s="7"/>
      <c r="T972" s="7"/>
    </row>
    <row r="973" spans="1:20" s="8" customFormat="1" ht="15.75" customHeight="1" hidden="1" outlineLevel="1">
      <c r="A973" s="32" t="s">
        <v>31</v>
      </c>
      <c r="B973" s="32"/>
      <c r="C973" s="32"/>
      <c r="D973" s="17">
        <v>5290.884000000005</v>
      </c>
      <c r="E973" s="7"/>
      <c r="I973" s="7"/>
      <c r="N973" s="7"/>
      <c r="O973" s="7"/>
      <c r="P973" s="7"/>
      <c r="Q973" s="7"/>
      <c r="R973" s="7"/>
      <c r="S973" s="7"/>
      <c r="T973" s="7"/>
    </row>
    <row r="974" spans="1:20" s="8" customFormat="1" ht="35.25" customHeight="1" hidden="1" outlineLevel="1">
      <c r="A974" s="31" t="s">
        <v>33</v>
      </c>
      <c r="B974" s="31"/>
      <c r="C974" s="31"/>
      <c r="D974" s="31"/>
      <c r="E974" s="31"/>
      <c r="F974" s="31"/>
      <c r="G974" s="31"/>
      <c r="H974" s="17">
        <v>398091.372</v>
      </c>
      <c r="I974" s="7"/>
      <c r="N974" s="7"/>
      <c r="O974" s="7"/>
      <c r="P974" s="7"/>
      <c r="Q974" s="7"/>
      <c r="R974" s="7"/>
      <c r="S974" s="7"/>
      <c r="T974" s="7"/>
    </row>
    <row r="975" spans="1:20" s="8" customFormat="1" ht="34.5" customHeight="1" hidden="1" outlineLevel="1">
      <c r="A975" s="31" t="s">
        <v>55</v>
      </c>
      <c r="B975" s="31"/>
      <c r="C975" s="31"/>
      <c r="D975" s="31"/>
      <c r="E975" s="31"/>
      <c r="F975" s="31"/>
      <c r="G975" s="31"/>
      <c r="H975" s="17">
        <v>8569.720000000001</v>
      </c>
      <c r="I975" s="7"/>
      <c r="N975" s="7"/>
      <c r="O975" s="7"/>
      <c r="P975" s="7"/>
      <c r="Q975" s="7"/>
      <c r="R975" s="7"/>
      <c r="S975" s="7"/>
      <c r="T975" s="7"/>
    </row>
    <row r="976" spans="1:20" s="8" customFormat="1" ht="34.5" customHeight="1" hidden="1" outlineLevel="1">
      <c r="A976" s="31" t="s">
        <v>36</v>
      </c>
      <c r="B976" s="31"/>
      <c r="C976" s="31"/>
      <c r="D976" s="31"/>
      <c r="E976" s="31"/>
      <c r="F976" s="31"/>
      <c r="G976" s="31"/>
      <c r="H976" s="17">
        <f>E978+E979+E980+E981+E982</f>
        <v>137881.00500000003</v>
      </c>
      <c r="I976" s="7"/>
      <c r="N976" s="7"/>
      <c r="O976" s="7"/>
      <c r="P976" s="7"/>
      <c r="Q976" s="7"/>
      <c r="R976" s="7"/>
      <c r="S976" s="7"/>
      <c r="T976" s="7"/>
    </row>
    <row r="977" spans="1:20" s="8" customFormat="1" ht="15" hidden="1" outlineLevel="1">
      <c r="A977" s="31" t="s">
        <v>20</v>
      </c>
      <c r="B977" s="31"/>
      <c r="C977" s="14"/>
      <c r="D977" s="14"/>
      <c r="E977" s="14"/>
      <c r="F977" s="14"/>
      <c r="G977" s="14"/>
      <c r="H977" s="23"/>
      <c r="I977" s="7"/>
      <c r="N977" s="7"/>
      <c r="O977" s="7"/>
      <c r="P977" s="7"/>
      <c r="Q977" s="7"/>
      <c r="R977" s="7"/>
      <c r="S977" s="7"/>
      <c r="T977" s="7"/>
    </row>
    <row r="978" spans="1:20" s="8" customFormat="1" ht="15.75" customHeight="1" hidden="1" outlineLevel="1">
      <c r="A978" s="30" t="s">
        <v>37</v>
      </c>
      <c r="B978" s="30"/>
      <c r="C978" s="30"/>
      <c r="D978" s="30"/>
      <c r="E978" s="17">
        <v>8006.4050000000025</v>
      </c>
      <c r="F978" s="7"/>
      <c r="I978" s="7"/>
      <c r="N978" s="7"/>
      <c r="O978" s="7"/>
      <c r="P978" s="7"/>
      <c r="Q978" s="7"/>
      <c r="R978" s="7"/>
      <c r="S978" s="7"/>
      <c r="T978" s="7"/>
    </row>
    <row r="979" spans="1:20" s="8" customFormat="1" ht="15.75" customHeight="1" hidden="1" outlineLevel="1">
      <c r="A979" s="30" t="s">
        <v>38</v>
      </c>
      <c r="B979" s="30"/>
      <c r="C979" s="30"/>
      <c r="D979" s="30"/>
      <c r="E979" s="21">
        <v>99443.18300000003</v>
      </c>
      <c r="F979" s="7"/>
      <c r="I979" s="7"/>
      <c r="N979" s="7"/>
      <c r="O979" s="7"/>
      <c r="P979" s="7"/>
      <c r="Q979" s="7"/>
      <c r="R979" s="7"/>
      <c r="S979" s="7"/>
      <c r="T979" s="7"/>
    </row>
    <row r="980" spans="1:20" s="8" customFormat="1" ht="15.75" customHeight="1" hidden="1" outlineLevel="1">
      <c r="A980" s="30" t="s">
        <v>39</v>
      </c>
      <c r="B980" s="30"/>
      <c r="C980" s="30"/>
      <c r="D980" s="30"/>
      <c r="E980" s="21">
        <v>30431.41699999999</v>
      </c>
      <c r="F980" s="7"/>
      <c r="I980" s="7"/>
      <c r="N980" s="7"/>
      <c r="O980" s="7"/>
      <c r="P980" s="7"/>
      <c r="Q980" s="7"/>
      <c r="R980" s="7"/>
      <c r="S980" s="7"/>
      <c r="T980" s="7"/>
    </row>
    <row r="981" spans="1:20" s="8" customFormat="1" ht="15.75" customHeight="1" hidden="1" outlineLevel="1">
      <c r="A981" s="30" t="s">
        <v>40</v>
      </c>
      <c r="B981" s="30"/>
      <c r="C981" s="30"/>
      <c r="D981" s="30"/>
      <c r="E981" s="22">
        <v>0</v>
      </c>
      <c r="F981" s="7"/>
      <c r="I981" s="7"/>
      <c r="N981" s="7"/>
      <c r="O981" s="7"/>
      <c r="P981" s="7"/>
      <c r="Q981" s="7"/>
      <c r="R981" s="7"/>
      <c r="S981" s="7"/>
      <c r="T981" s="7"/>
    </row>
    <row r="982" spans="1:20" s="8" customFormat="1" ht="15.75" customHeight="1" hidden="1" outlineLevel="1">
      <c r="A982" s="30" t="s">
        <v>41</v>
      </c>
      <c r="B982" s="30"/>
      <c r="C982" s="30"/>
      <c r="D982" s="30"/>
      <c r="E982" s="22">
        <v>0</v>
      </c>
      <c r="F982" s="7"/>
      <c r="I982" s="7"/>
      <c r="N982" s="7"/>
      <c r="O982" s="7"/>
      <c r="P982" s="7"/>
      <c r="Q982" s="7"/>
      <c r="R982" s="7"/>
      <c r="S982" s="7"/>
      <c r="T982" s="7"/>
    </row>
    <row r="983" spans="1:20" s="8" customFormat="1" ht="31.5" customHeight="1" hidden="1" outlineLevel="1">
      <c r="A983" s="31" t="s">
        <v>42</v>
      </c>
      <c r="B983" s="31"/>
      <c r="C983" s="31"/>
      <c r="D983" s="31"/>
      <c r="E983" s="31"/>
      <c r="F983" s="31"/>
      <c r="G983" s="31"/>
      <c r="H983" s="17">
        <v>136257.3</v>
      </c>
      <c r="I983" s="7"/>
      <c r="N983" s="7"/>
      <c r="O983" s="7"/>
      <c r="P983" s="7"/>
      <c r="Q983" s="7"/>
      <c r="R983" s="7"/>
      <c r="S983" s="7"/>
      <c r="T983" s="7"/>
    </row>
    <row r="984" spans="1:20" s="8" customFormat="1" ht="34.5" customHeight="1" hidden="1" outlineLevel="1">
      <c r="A984" s="31" t="s">
        <v>43</v>
      </c>
      <c r="B984" s="31"/>
      <c r="C984" s="31"/>
      <c r="D984" s="31"/>
      <c r="E984" s="31"/>
      <c r="F984" s="31"/>
      <c r="G984" s="31"/>
      <c r="H984" s="12">
        <v>0</v>
      </c>
      <c r="I984" s="7"/>
      <c r="N984" s="7"/>
      <c r="O984" s="7"/>
      <c r="P984" s="7"/>
      <c r="Q984" s="7"/>
      <c r="R984" s="7"/>
      <c r="S984" s="7"/>
      <c r="T984" s="7"/>
    </row>
    <row r="985" ht="15" hidden="1" outlineLevel="1"/>
    <row r="986" spans="1:9" s="8" customFormat="1" ht="15" hidden="1" outlineLevel="1">
      <c r="A986" s="36" t="s">
        <v>80</v>
      </c>
      <c r="B986" s="36"/>
      <c r="C986" s="36"/>
      <c r="D986" s="36"/>
      <c r="E986" s="36"/>
      <c r="F986" s="36"/>
      <c r="G986" s="36"/>
      <c r="H986" s="36"/>
      <c r="I986" s="7"/>
    </row>
    <row r="987" spans="1:9" s="8" customFormat="1" ht="40.5" customHeight="1" hidden="1" outlineLevel="1">
      <c r="A987" s="35" t="s">
        <v>11</v>
      </c>
      <c r="B987" s="35"/>
      <c r="C987" s="35"/>
      <c r="D987" s="35"/>
      <c r="E987" s="35"/>
      <c r="F987" s="35"/>
      <c r="G987" s="35"/>
      <c r="H987" s="12">
        <f>ROUND(H990+H991*H992+H1022,2)</f>
        <v>2422.45</v>
      </c>
      <c r="I987" s="7"/>
    </row>
    <row r="988" spans="1:9" s="8" customFormat="1" ht="15" hidden="1" outlineLevel="1">
      <c r="A988" s="7"/>
      <c r="B988" s="7"/>
      <c r="C988" s="13"/>
      <c r="D988" s="13"/>
      <c r="E988" s="13"/>
      <c r="F988" s="7"/>
      <c r="G988" s="4"/>
      <c r="H988" s="7"/>
      <c r="I988" s="7"/>
    </row>
    <row r="989" spans="1:9" s="8" customFormat="1" ht="33.75" customHeight="1" hidden="1" outlineLevel="1">
      <c r="A989" s="35" t="s">
        <v>12</v>
      </c>
      <c r="B989" s="35"/>
      <c r="C989" s="35"/>
      <c r="D989" s="35"/>
      <c r="E989" s="35"/>
      <c r="F989" s="35"/>
      <c r="G989" s="35"/>
      <c r="H989" s="35"/>
      <c r="I989" s="7"/>
    </row>
    <row r="990" spans="1:9" s="8" customFormat="1" ht="21.75" customHeight="1" hidden="1" outlineLevel="1">
      <c r="A990" s="34" t="s">
        <v>13</v>
      </c>
      <c r="B990" s="34"/>
      <c r="C990" s="34"/>
      <c r="D990" s="34"/>
      <c r="E990" s="34"/>
      <c r="F990" s="34"/>
      <c r="G990" s="34"/>
      <c r="H990" s="12">
        <v>1123.29</v>
      </c>
      <c r="I990" s="7"/>
    </row>
    <row r="991" spans="1:9" s="8" customFormat="1" ht="25.5" customHeight="1" hidden="1" outlineLevel="1">
      <c r="A991" s="34" t="s">
        <v>14</v>
      </c>
      <c r="B991" s="34"/>
      <c r="C991" s="34"/>
      <c r="D991" s="34"/>
      <c r="E991" s="34"/>
      <c r="F991" s="34"/>
      <c r="G991" s="34"/>
      <c r="H991" s="12">
        <v>805208.92</v>
      </c>
      <c r="I991" s="7"/>
    </row>
    <row r="992" spans="1:12" s="8" customFormat="1" ht="35.25" customHeight="1" hidden="1" outlineLevel="1">
      <c r="A992" s="34" t="s">
        <v>15</v>
      </c>
      <c r="B992" s="34"/>
      <c r="C992" s="34"/>
      <c r="D992" s="34"/>
      <c r="E992" s="34"/>
      <c r="F992" s="34"/>
      <c r="G992" s="34"/>
      <c r="H992" s="15">
        <f>(H993+H994-(H995+H1002))/(H1012+H1013-(H1014+H1021))</f>
        <v>0.0016135056968819286</v>
      </c>
      <c r="I992" s="7"/>
      <c r="K992" s="20"/>
      <c r="L992" s="20"/>
    </row>
    <row r="993" spans="1:12" s="8" customFormat="1" ht="24.75" customHeight="1" hidden="1" outlineLevel="1">
      <c r="A993" s="34" t="s">
        <v>16</v>
      </c>
      <c r="B993" s="34"/>
      <c r="C993" s="34"/>
      <c r="D993" s="34"/>
      <c r="E993" s="34"/>
      <c r="F993" s="34"/>
      <c r="G993" s="34"/>
      <c r="H993" s="17">
        <v>771.073</v>
      </c>
      <c r="I993" s="7"/>
      <c r="K993" s="20"/>
      <c r="L993" s="20"/>
    </row>
    <row r="994" spans="1:9" s="8" customFormat="1" ht="35.25" customHeight="1" hidden="1" outlineLevel="1">
      <c r="A994" s="34" t="s">
        <v>17</v>
      </c>
      <c r="B994" s="34"/>
      <c r="C994" s="34"/>
      <c r="D994" s="34"/>
      <c r="E994" s="34"/>
      <c r="F994" s="34"/>
      <c r="G994" s="34"/>
      <c r="H994" s="17">
        <v>14.106</v>
      </c>
      <c r="I994" s="7"/>
    </row>
    <row r="995" spans="1:9" s="8" customFormat="1" ht="36.75" customHeight="1" hidden="1" outlineLevel="1">
      <c r="A995" s="34" t="s">
        <v>18</v>
      </c>
      <c r="B995" s="34"/>
      <c r="C995" s="34"/>
      <c r="D995" s="34"/>
      <c r="E995" s="34"/>
      <c r="F995" s="34"/>
      <c r="G995" s="34"/>
      <c r="H995" s="17">
        <f>E997+E998+E999+E1000+E1001</f>
        <v>241.180101269246</v>
      </c>
      <c r="I995" s="7"/>
    </row>
    <row r="996" spans="1:9" s="8" customFormat="1" ht="15" hidden="1" outlineLevel="1">
      <c r="A996" s="34" t="s">
        <v>20</v>
      </c>
      <c r="B996" s="34"/>
      <c r="C996" s="14"/>
      <c r="D996" s="14"/>
      <c r="E996" s="14"/>
      <c r="F996" s="14"/>
      <c r="G996" s="14"/>
      <c r="H996" s="19"/>
      <c r="I996" s="7"/>
    </row>
    <row r="997" spans="1:9" s="8" customFormat="1" ht="15.75" customHeight="1" hidden="1" outlineLevel="1">
      <c r="A997" s="30" t="s">
        <v>21</v>
      </c>
      <c r="B997" s="30"/>
      <c r="C997" s="30"/>
      <c r="D997" s="30"/>
      <c r="E997" s="17">
        <v>20.83217296924601</v>
      </c>
      <c r="F997" s="7"/>
      <c r="I997" s="7"/>
    </row>
    <row r="998" spans="1:9" s="8" customFormat="1" ht="15.75" customHeight="1" hidden="1" outlineLevel="1">
      <c r="A998" s="30" t="s">
        <v>22</v>
      </c>
      <c r="B998" s="30"/>
      <c r="C998" s="30"/>
      <c r="D998" s="30"/>
      <c r="E998" s="21">
        <v>175.1308039</v>
      </c>
      <c r="F998" s="7"/>
      <c r="I998" s="7"/>
    </row>
    <row r="999" spans="1:9" s="8" customFormat="1" ht="15.75" customHeight="1" hidden="1" outlineLevel="1">
      <c r="A999" s="30" t="s">
        <v>23</v>
      </c>
      <c r="B999" s="30"/>
      <c r="C999" s="30"/>
      <c r="D999" s="30"/>
      <c r="E999" s="21">
        <v>45.21712439999999</v>
      </c>
      <c r="F999" s="7"/>
      <c r="I999" s="7"/>
    </row>
    <row r="1000" spans="1:9" s="8" customFormat="1" ht="15.75" customHeight="1" hidden="1" outlineLevel="1">
      <c r="A1000" s="30" t="s">
        <v>24</v>
      </c>
      <c r="B1000" s="30"/>
      <c r="C1000" s="30"/>
      <c r="D1000" s="30"/>
      <c r="E1000" s="22">
        <v>0</v>
      </c>
      <c r="F1000" s="7"/>
      <c r="I1000" s="7"/>
    </row>
    <row r="1001" spans="1:9" s="8" customFormat="1" ht="15.75" customHeight="1" hidden="1" outlineLevel="1">
      <c r="A1001" s="30" t="s">
        <v>25</v>
      </c>
      <c r="B1001" s="30"/>
      <c r="C1001" s="30"/>
      <c r="D1001" s="30"/>
      <c r="E1001" s="22">
        <v>0</v>
      </c>
      <c r="F1001" s="7"/>
      <c r="I1001" s="7"/>
    </row>
    <row r="1002" spans="1:20" s="8" customFormat="1" ht="24" customHeight="1" hidden="1" outlineLevel="1">
      <c r="A1002" s="31" t="s">
        <v>26</v>
      </c>
      <c r="B1002" s="31"/>
      <c r="C1002" s="31"/>
      <c r="D1002" s="31"/>
      <c r="E1002" s="31"/>
      <c r="F1002" s="31"/>
      <c r="G1002" s="31"/>
      <c r="H1002" s="17">
        <v>283.8463</v>
      </c>
      <c r="I1002" s="7"/>
      <c r="N1002" s="7"/>
      <c r="O1002" s="7"/>
      <c r="P1002" s="7"/>
      <c r="Q1002" s="7"/>
      <c r="R1002" s="7"/>
      <c r="S1002" s="7"/>
      <c r="T1002" s="7"/>
    </row>
    <row r="1003" spans="1:20" s="8" customFormat="1" ht="33" customHeight="1" hidden="1" outlineLevel="1">
      <c r="A1003" s="31" t="s">
        <v>27</v>
      </c>
      <c r="B1003" s="31"/>
      <c r="C1003" s="31"/>
      <c r="D1003" s="31"/>
      <c r="E1003" s="31"/>
      <c r="F1003" s="31"/>
      <c r="G1003" s="31"/>
      <c r="H1003" s="21">
        <f>D1005+D1009</f>
        <v>8806.235</v>
      </c>
      <c r="I1003" s="7"/>
      <c r="N1003" s="7"/>
      <c r="O1003" s="7"/>
      <c r="P1003" s="7"/>
      <c r="Q1003" s="7"/>
      <c r="R1003" s="7"/>
      <c r="S1003" s="7"/>
      <c r="T1003" s="7"/>
    </row>
    <row r="1004" spans="1:20" s="8" customFormat="1" ht="15" hidden="1" outlineLevel="1">
      <c r="A1004" s="31" t="s">
        <v>20</v>
      </c>
      <c r="B1004" s="31"/>
      <c r="C1004" s="14"/>
      <c r="D1004" s="14"/>
      <c r="E1004" s="14"/>
      <c r="F1004" s="14"/>
      <c r="G1004" s="14"/>
      <c r="H1004" s="23"/>
      <c r="I1004" s="7"/>
      <c r="N1004" s="7"/>
      <c r="O1004" s="7"/>
      <c r="P1004" s="7"/>
      <c r="Q1004" s="7"/>
      <c r="R1004" s="7"/>
      <c r="S1004" s="7"/>
      <c r="T1004" s="7"/>
    </row>
    <row r="1005" spans="1:20" s="8" customFormat="1" ht="15.75" customHeight="1" hidden="1" outlineLevel="1">
      <c r="A1005" s="33" t="s">
        <v>28</v>
      </c>
      <c r="B1005" s="33"/>
      <c r="C1005" s="33"/>
      <c r="D1005" s="17">
        <f>D1006+D1007+D1008</f>
        <v>5.7940000000000005</v>
      </c>
      <c r="E1005" s="7"/>
      <c r="I1005" s="7"/>
      <c r="N1005" s="7"/>
      <c r="O1005" s="7"/>
      <c r="P1005" s="7"/>
      <c r="Q1005" s="7"/>
      <c r="R1005" s="7"/>
      <c r="S1005" s="7"/>
      <c r="T1005" s="7"/>
    </row>
    <row r="1006" spans="1:20" s="8" customFormat="1" ht="15.75" customHeight="1" hidden="1" outlineLevel="1">
      <c r="A1006" s="32" t="s">
        <v>29</v>
      </c>
      <c r="B1006" s="32"/>
      <c r="C1006" s="32"/>
      <c r="D1006" s="17">
        <v>2.311</v>
      </c>
      <c r="E1006" s="7"/>
      <c r="I1006" s="7"/>
      <c r="N1006" s="7"/>
      <c r="O1006" s="7"/>
      <c r="P1006" s="7"/>
      <c r="Q1006" s="7"/>
      <c r="R1006" s="7"/>
      <c r="S1006" s="7"/>
      <c r="T1006" s="7"/>
    </row>
    <row r="1007" spans="1:20" s="8" customFormat="1" ht="15.75" customHeight="1" hidden="1" outlineLevel="1">
      <c r="A1007" s="32" t="s">
        <v>30</v>
      </c>
      <c r="B1007" s="32"/>
      <c r="C1007" s="32"/>
      <c r="D1007" s="17">
        <v>2.165</v>
      </c>
      <c r="E1007" s="7"/>
      <c r="I1007" s="7"/>
      <c r="N1007" s="7"/>
      <c r="O1007" s="7"/>
      <c r="P1007" s="7"/>
      <c r="Q1007" s="7"/>
      <c r="R1007" s="7"/>
      <c r="S1007" s="7"/>
      <c r="T1007" s="7"/>
    </row>
    <row r="1008" spans="1:20" s="8" customFormat="1" ht="15.75" customHeight="1" hidden="1" outlineLevel="1">
      <c r="A1008" s="32" t="s">
        <v>31</v>
      </c>
      <c r="B1008" s="32"/>
      <c r="C1008" s="32"/>
      <c r="D1008" s="17">
        <v>1.318</v>
      </c>
      <c r="E1008" s="7"/>
      <c r="I1008" s="7"/>
      <c r="N1008" s="7"/>
      <c r="O1008" s="7"/>
      <c r="P1008" s="7"/>
      <c r="Q1008" s="7"/>
      <c r="R1008" s="7"/>
      <c r="S1008" s="7"/>
      <c r="T1008" s="7"/>
    </row>
    <row r="1009" spans="1:20" s="8" customFormat="1" ht="15.75" customHeight="1" hidden="1" outlineLevel="1">
      <c r="A1009" s="33" t="s">
        <v>32</v>
      </c>
      <c r="B1009" s="33"/>
      <c r="C1009" s="33"/>
      <c r="D1009" s="17">
        <f>D1010+D1011</f>
        <v>8800.441</v>
      </c>
      <c r="E1009" s="7"/>
      <c r="I1009" s="7"/>
      <c r="N1009" s="7"/>
      <c r="O1009" s="7"/>
      <c r="P1009" s="7"/>
      <c r="Q1009" s="7"/>
      <c r="R1009" s="7"/>
      <c r="S1009" s="7"/>
      <c r="T1009" s="7"/>
    </row>
    <row r="1010" spans="1:20" s="8" customFormat="1" ht="15.75" customHeight="1" hidden="1" outlineLevel="1">
      <c r="A1010" s="32" t="s">
        <v>29</v>
      </c>
      <c r="B1010" s="32"/>
      <c r="C1010" s="32"/>
      <c r="D1010" s="17">
        <v>2966.446000000003</v>
      </c>
      <c r="E1010" s="7"/>
      <c r="I1010" s="7"/>
      <c r="N1010" s="7"/>
      <c r="O1010" s="7"/>
      <c r="P1010" s="7"/>
      <c r="Q1010" s="7"/>
      <c r="R1010" s="7"/>
      <c r="S1010" s="7"/>
      <c r="T1010" s="7"/>
    </row>
    <row r="1011" spans="1:20" s="8" customFormat="1" ht="15.75" customHeight="1" hidden="1" outlineLevel="1">
      <c r="A1011" s="32" t="s">
        <v>31</v>
      </c>
      <c r="B1011" s="32"/>
      <c r="C1011" s="32"/>
      <c r="D1011" s="17">
        <v>5833.994999999997</v>
      </c>
      <c r="E1011" s="7"/>
      <c r="I1011" s="7"/>
      <c r="N1011" s="7"/>
      <c r="O1011" s="7"/>
      <c r="P1011" s="7"/>
      <c r="Q1011" s="7"/>
      <c r="R1011" s="7"/>
      <c r="S1011" s="7"/>
      <c r="T1011" s="7"/>
    </row>
    <row r="1012" spans="1:20" s="8" customFormat="1" ht="35.25" customHeight="1" hidden="1" outlineLevel="1">
      <c r="A1012" s="31" t="s">
        <v>33</v>
      </c>
      <c r="B1012" s="31"/>
      <c r="C1012" s="31"/>
      <c r="D1012" s="31"/>
      <c r="E1012" s="31"/>
      <c r="F1012" s="31"/>
      <c r="G1012" s="31"/>
      <c r="H1012" s="17">
        <v>450775.437</v>
      </c>
      <c r="I1012" s="7"/>
      <c r="N1012" s="7"/>
      <c r="O1012" s="7"/>
      <c r="P1012" s="7"/>
      <c r="Q1012" s="7"/>
      <c r="R1012" s="7"/>
      <c r="S1012" s="7"/>
      <c r="T1012" s="7"/>
    </row>
    <row r="1013" spans="1:20" s="8" customFormat="1" ht="34.5" customHeight="1" hidden="1" outlineLevel="1">
      <c r="A1013" s="31" t="s">
        <v>55</v>
      </c>
      <c r="B1013" s="31"/>
      <c r="C1013" s="31"/>
      <c r="D1013" s="31"/>
      <c r="E1013" s="31"/>
      <c r="F1013" s="31"/>
      <c r="G1013" s="31"/>
      <c r="H1013" s="17">
        <v>10492.550000000001</v>
      </c>
      <c r="I1013" s="7"/>
      <c r="N1013" s="7"/>
      <c r="O1013" s="7"/>
      <c r="P1013" s="7"/>
      <c r="Q1013" s="7"/>
      <c r="R1013" s="7"/>
      <c r="S1013" s="7"/>
      <c r="T1013" s="7"/>
    </row>
    <row r="1014" spans="1:20" s="8" customFormat="1" ht="34.5" customHeight="1" hidden="1" outlineLevel="1">
      <c r="A1014" s="31" t="s">
        <v>36</v>
      </c>
      <c r="B1014" s="31"/>
      <c r="C1014" s="31"/>
      <c r="D1014" s="31"/>
      <c r="E1014" s="31"/>
      <c r="F1014" s="31"/>
      <c r="G1014" s="31"/>
      <c r="H1014" s="17">
        <f>E1016+E1017+E1018+E1019+E1020</f>
        <v>140370.10200000007</v>
      </c>
      <c r="I1014" s="7"/>
      <c r="N1014" s="7"/>
      <c r="O1014" s="7"/>
      <c r="P1014" s="7"/>
      <c r="Q1014" s="7"/>
      <c r="R1014" s="7"/>
      <c r="S1014" s="7"/>
      <c r="T1014" s="7"/>
    </row>
    <row r="1015" spans="1:20" s="8" customFormat="1" ht="15" hidden="1" outlineLevel="1">
      <c r="A1015" s="31" t="s">
        <v>20</v>
      </c>
      <c r="B1015" s="31"/>
      <c r="C1015" s="14"/>
      <c r="D1015" s="14"/>
      <c r="E1015" s="14"/>
      <c r="F1015" s="14"/>
      <c r="G1015" s="14"/>
      <c r="H1015" s="23"/>
      <c r="I1015" s="7"/>
      <c r="N1015" s="7"/>
      <c r="O1015" s="7"/>
      <c r="P1015" s="7"/>
      <c r="Q1015" s="7"/>
      <c r="R1015" s="7"/>
      <c r="S1015" s="7"/>
      <c r="T1015" s="7"/>
    </row>
    <row r="1016" spans="1:20" s="8" customFormat="1" ht="15.75" customHeight="1" hidden="1" outlineLevel="1">
      <c r="A1016" s="30" t="s">
        <v>37</v>
      </c>
      <c r="B1016" s="30"/>
      <c r="C1016" s="30"/>
      <c r="D1016" s="30"/>
      <c r="E1016" s="17">
        <v>8806.235</v>
      </c>
      <c r="F1016" s="7"/>
      <c r="I1016" s="7"/>
      <c r="N1016" s="7"/>
      <c r="O1016" s="7"/>
      <c r="P1016" s="7"/>
      <c r="Q1016" s="7"/>
      <c r="R1016" s="7"/>
      <c r="S1016" s="7"/>
      <c r="T1016" s="7"/>
    </row>
    <row r="1017" spans="1:20" s="8" customFormat="1" ht="15.75" customHeight="1" hidden="1" outlineLevel="1">
      <c r="A1017" s="30" t="s">
        <v>38</v>
      </c>
      <c r="B1017" s="30"/>
      <c r="C1017" s="30"/>
      <c r="D1017" s="30"/>
      <c r="E1017" s="21">
        <v>101051.22200000005</v>
      </c>
      <c r="F1017" s="7"/>
      <c r="I1017" s="7"/>
      <c r="N1017" s="7"/>
      <c r="O1017" s="7"/>
      <c r="P1017" s="7"/>
      <c r="Q1017" s="7"/>
      <c r="R1017" s="7"/>
      <c r="S1017" s="7"/>
      <c r="T1017" s="7"/>
    </row>
    <row r="1018" spans="1:9" s="8" customFormat="1" ht="15.75" customHeight="1" hidden="1" outlineLevel="1">
      <c r="A1018" s="30" t="s">
        <v>39</v>
      </c>
      <c r="B1018" s="30"/>
      <c r="C1018" s="30"/>
      <c r="D1018" s="30"/>
      <c r="E1018" s="21">
        <v>30512.64500000002</v>
      </c>
      <c r="F1018" s="7"/>
      <c r="I1018" s="7"/>
    </row>
    <row r="1019" spans="1:9" s="8" customFormat="1" ht="15.75" customHeight="1" hidden="1" outlineLevel="1">
      <c r="A1019" s="30" t="s">
        <v>40</v>
      </c>
      <c r="B1019" s="30"/>
      <c r="C1019" s="30"/>
      <c r="D1019" s="30"/>
      <c r="E1019" s="22">
        <v>0</v>
      </c>
      <c r="F1019" s="7"/>
      <c r="I1019" s="7"/>
    </row>
    <row r="1020" spans="1:9" s="8" customFormat="1" ht="15.75" customHeight="1" hidden="1" outlineLevel="1">
      <c r="A1020" s="30" t="s">
        <v>41</v>
      </c>
      <c r="B1020" s="30"/>
      <c r="C1020" s="30"/>
      <c r="D1020" s="30"/>
      <c r="E1020" s="22">
        <v>0</v>
      </c>
      <c r="F1020" s="7"/>
      <c r="I1020" s="7"/>
    </row>
    <row r="1021" spans="1:9" s="8" customFormat="1" ht="31.5" customHeight="1" hidden="1" outlineLevel="1">
      <c r="A1021" s="31" t="s">
        <v>42</v>
      </c>
      <c r="B1021" s="31"/>
      <c r="C1021" s="31"/>
      <c r="D1021" s="31"/>
      <c r="E1021" s="31"/>
      <c r="F1021" s="31"/>
      <c r="G1021" s="31"/>
      <c r="H1021" s="17">
        <v>159663.5</v>
      </c>
      <c r="I1021" s="7"/>
    </row>
    <row r="1022" spans="1:9" s="8" customFormat="1" ht="34.5" customHeight="1" hidden="1" outlineLevel="1">
      <c r="A1022" s="31" t="s">
        <v>43</v>
      </c>
      <c r="B1022" s="31"/>
      <c r="C1022" s="31"/>
      <c r="D1022" s="31"/>
      <c r="E1022" s="31"/>
      <c r="F1022" s="31"/>
      <c r="G1022" s="31"/>
      <c r="H1022" s="12">
        <v>-0.05</v>
      </c>
      <c r="I1022" s="7"/>
    </row>
    <row r="1023" ht="15" hidden="1" outlineLevel="1"/>
    <row r="1024" spans="1:9" s="8" customFormat="1" ht="15" hidden="1" outlineLevel="1">
      <c r="A1024" s="36" t="s">
        <v>81</v>
      </c>
      <c r="B1024" s="36"/>
      <c r="C1024" s="36"/>
      <c r="D1024" s="36"/>
      <c r="E1024" s="36"/>
      <c r="F1024" s="36"/>
      <c r="G1024" s="36"/>
      <c r="H1024" s="36"/>
      <c r="I1024" s="7"/>
    </row>
    <row r="1025" spans="1:9" s="8" customFormat="1" ht="40.5" customHeight="1" hidden="1" outlineLevel="1">
      <c r="A1025" s="35" t="s">
        <v>11</v>
      </c>
      <c r="B1025" s="35"/>
      <c r="C1025" s="35"/>
      <c r="D1025" s="35"/>
      <c r="E1025" s="35"/>
      <c r="F1025" s="35"/>
      <c r="G1025" s="35"/>
      <c r="H1025" s="12">
        <f>ROUND(H1028+H1029*H1030+H1060,2)</f>
        <v>2317.41</v>
      </c>
      <c r="I1025" s="7"/>
    </row>
    <row r="1026" spans="1:9" s="8" customFormat="1" ht="15" hidden="1" outlineLevel="1">
      <c r="A1026" s="7"/>
      <c r="B1026" s="7"/>
      <c r="C1026" s="13"/>
      <c r="D1026" s="13"/>
      <c r="E1026" s="13"/>
      <c r="F1026" s="7"/>
      <c r="G1026" s="4"/>
      <c r="H1026" s="7"/>
      <c r="I1026" s="7"/>
    </row>
    <row r="1027" spans="1:9" s="8" customFormat="1" ht="33.75" customHeight="1" hidden="1" outlineLevel="1">
      <c r="A1027" s="35" t="s">
        <v>12</v>
      </c>
      <c r="B1027" s="35"/>
      <c r="C1027" s="35"/>
      <c r="D1027" s="35"/>
      <c r="E1027" s="35"/>
      <c r="F1027" s="35"/>
      <c r="G1027" s="35"/>
      <c r="H1027" s="35"/>
      <c r="I1027" s="7"/>
    </row>
    <row r="1028" spans="1:9" s="8" customFormat="1" ht="21.75" customHeight="1" hidden="1" outlineLevel="1">
      <c r="A1028" s="34" t="s">
        <v>13</v>
      </c>
      <c r="B1028" s="34"/>
      <c r="C1028" s="34"/>
      <c r="D1028" s="34"/>
      <c r="E1028" s="34"/>
      <c r="F1028" s="34"/>
      <c r="G1028" s="34"/>
      <c r="H1028" s="12">
        <v>1090.2</v>
      </c>
      <c r="I1028" s="7"/>
    </row>
    <row r="1029" spans="1:9" s="8" customFormat="1" ht="25.5" customHeight="1" hidden="1" outlineLevel="1">
      <c r="A1029" s="34" t="s">
        <v>14</v>
      </c>
      <c r="B1029" s="34"/>
      <c r="C1029" s="34"/>
      <c r="D1029" s="34"/>
      <c r="E1029" s="34"/>
      <c r="F1029" s="34"/>
      <c r="G1029" s="34"/>
      <c r="H1029" s="12">
        <v>839829.13</v>
      </c>
      <c r="I1029" s="7"/>
    </row>
    <row r="1030" spans="1:12" s="8" customFormat="1" ht="35.25" customHeight="1" hidden="1" outlineLevel="1">
      <c r="A1030" s="34" t="s">
        <v>15</v>
      </c>
      <c r="B1030" s="34"/>
      <c r="C1030" s="34"/>
      <c r="D1030" s="34"/>
      <c r="E1030" s="34"/>
      <c r="F1030" s="34"/>
      <c r="G1030" s="34"/>
      <c r="H1030" s="15">
        <f>(H1031+H1032-(H1033+H1040))/(H1050+H1051-(H1052+H1059))</f>
        <v>0.0014612567685543586</v>
      </c>
      <c r="I1030" s="7"/>
      <c r="K1030" s="20"/>
      <c r="L1030" s="20"/>
    </row>
    <row r="1031" spans="1:12" s="8" customFormat="1" ht="24.75" customHeight="1" hidden="1" outlineLevel="1">
      <c r="A1031" s="34" t="s">
        <v>16</v>
      </c>
      <c r="B1031" s="34"/>
      <c r="C1031" s="34"/>
      <c r="D1031" s="34"/>
      <c r="E1031" s="34"/>
      <c r="F1031" s="34"/>
      <c r="G1031" s="34"/>
      <c r="H1031" s="17">
        <v>789.789</v>
      </c>
      <c r="I1031" s="7"/>
      <c r="K1031" s="20"/>
      <c r="L1031" s="20"/>
    </row>
    <row r="1032" spans="1:9" s="8" customFormat="1" ht="35.25" customHeight="1" hidden="1" outlineLevel="1">
      <c r="A1032" s="34" t="s">
        <v>17</v>
      </c>
      <c r="B1032" s="34"/>
      <c r="C1032" s="34"/>
      <c r="D1032" s="34"/>
      <c r="E1032" s="34"/>
      <c r="F1032" s="34"/>
      <c r="G1032" s="34"/>
      <c r="H1032" s="17">
        <v>27.667</v>
      </c>
      <c r="I1032" s="7"/>
    </row>
    <row r="1033" spans="1:9" s="8" customFormat="1" ht="36.75" customHeight="1" hidden="1" outlineLevel="1">
      <c r="A1033" s="34" t="s">
        <v>18</v>
      </c>
      <c r="B1033" s="34"/>
      <c r="C1033" s="34"/>
      <c r="D1033" s="34"/>
      <c r="E1033" s="34"/>
      <c r="F1033" s="34"/>
      <c r="G1033" s="34"/>
      <c r="H1033" s="17">
        <f>E1035+E1036+E1037+E1038+E1039</f>
        <v>266.7329198043635</v>
      </c>
      <c r="I1033" s="7"/>
    </row>
    <row r="1034" spans="1:20" s="8" customFormat="1" ht="15" hidden="1" outlineLevel="1">
      <c r="A1034" s="34" t="s">
        <v>20</v>
      </c>
      <c r="B1034" s="34"/>
      <c r="C1034" s="14"/>
      <c r="D1034" s="14"/>
      <c r="E1034" s="14"/>
      <c r="F1034" s="14"/>
      <c r="G1034" s="14"/>
      <c r="H1034" s="19"/>
      <c r="I1034" s="7"/>
      <c r="N1034" s="7"/>
      <c r="O1034" s="7"/>
      <c r="P1034" s="7"/>
      <c r="Q1034" s="7"/>
      <c r="R1034" s="7"/>
      <c r="S1034" s="7"/>
      <c r="T1034" s="7"/>
    </row>
    <row r="1035" spans="1:20" s="8" customFormat="1" ht="15.75" customHeight="1" hidden="1" outlineLevel="1">
      <c r="A1035" s="30" t="s">
        <v>21</v>
      </c>
      <c r="B1035" s="30"/>
      <c r="C1035" s="30"/>
      <c r="D1035" s="30"/>
      <c r="E1035" s="17">
        <v>23.14061020436357</v>
      </c>
      <c r="F1035" s="7"/>
      <c r="I1035" s="7"/>
      <c r="N1035" s="7"/>
      <c r="O1035" s="7"/>
      <c r="P1035" s="7"/>
      <c r="Q1035" s="7"/>
      <c r="R1035" s="7"/>
      <c r="S1035" s="7"/>
      <c r="T1035" s="7"/>
    </row>
    <row r="1036" spans="1:20" s="8" customFormat="1" ht="15.75" customHeight="1" hidden="1" outlineLevel="1">
      <c r="A1036" s="30" t="s">
        <v>22</v>
      </c>
      <c r="B1036" s="30"/>
      <c r="C1036" s="30"/>
      <c r="D1036" s="30"/>
      <c r="E1036" s="21">
        <v>192.39277179999993</v>
      </c>
      <c r="F1036" s="7"/>
      <c r="I1036" s="7"/>
      <c r="N1036" s="7"/>
      <c r="O1036" s="7"/>
      <c r="P1036" s="7"/>
      <c r="Q1036" s="7"/>
      <c r="R1036" s="7"/>
      <c r="S1036" s="7"/>
      <c r="T1036" s="7"/>
    </row>
    <row r="1037" spans="1:20" s="8" customFormat="1" ht="15.75" customHeight="1" hidden="1" outlineLevel="1">
      <c r="A1037" s="30" t="s">
        <v>23</v>
      </c>
      <c r="B1037" s="30"/>
      <c r="C1037" s="30"/>
      <c r="D1037" s="30"/>
      <c r="E1037" s="21">
        <v>51.19953780000002</v>
      </c>
      <c r="F1037" s="7"/>
      <c r="I1037" s="7"/>
      <c r="N1037" s="7"/>
      <c r="O1037" s="7"/>
      <c r="P1037" s="7"/>
      <c r="Q1037" s="7"/>
      <c r="R1037" s="7"/>
      <c r="S1037" s="7"/>
      <c r="T1037" s="7"/>
    </row>
    <row r="1038" spans="1:20" s="8" customFormat="1" ht="15.75" customHeight="1" hidden="1" outlineLevel="1">
      <c r="A1038" s="30" t="s">
        <v>24</v>
      </c>
      <c r="B1038" s="30"/>
      <c r="C1038" s="30"/>
      <c r="D1038" s="30"/>
      <c r="E1038" s="22">
        <v>0</v>
      </c>
      <c r="F1038" s="7"/>
      <c r="I1038" s="7"/>
      <c r="N1038" s="7"/>
      <c r="O1038" s="7"/>
      <c r="P1038" s="7"/>
      <c r="Q1038" s="7"/>
      <c r="R1038" s="7"/>
      <c r="S1038" s="7"/>
      <c r="T1038" s="7"/>
    </row>
    <row r="1039" spans="1:20" s="8" customFormat="1" ht="15.75" customHeight="1" hidden="1" outlineLevel="1">
      <c r="A1039" s="30" t="s">
        <v>25</v>
      </c>
      <c r="B1039" s="30"/>
      <c r="C1039" s="30"/>
      <c r="D1039" s="30"/>
      <c r="E1039" s="22">
        <v>0</v>
      </c>
      <c r="F1039" s="7"/>
      <c r="I1039" s="7"/>
      <c r="N1039" s="7"/>
      <c r="O1039" s="7"/>
      <c r="P1039" s="7"/>
      <c r="Q1039" s="7"/>
      <c r="R1039" s="7"/>
      <c r="S1039" s="7"/>
      <c r="T1039" s="7"/>
    </row>
    <row r="1040" spans="1:20" s="8" customFormat="1" ht="24" customHeight="1" hidden="1" outlineLevel="1">
      <c r="A1040" s="31" t="s">
        <v>26</v>
      </c>
      <c r="B1040" s="31"/>
      <c r="C1040" s="31"/>
      <c r="D1040" s="31"/>
      <c r="E1040" s="31"/>
      <c r="F1040" s="31"/>
      <c r="G1040" s="31"/>
      <c r="H1040" s="17">
        <v>297.0131</v>
      </c>
      <c r="I1040" s="7"/>
      <c r="N1040" s="7"/>
      <c r="O1040" s="7"/>
      <c r="P1040" s="7"/>
      <c r="Q1040" s="7"/>
      <c r="R1040" s="7"/>
      <c r="S1040" s="7"/>
      <c r="T1040" s="7"/>
    </row>
    <row r="1041" spans="1:20" s="8" customFormat="1" ht="33" customHeight="1" hidden="1" outlineLevel="1">
      <c r="A1041" s="31" t="s">
        <v>27</v>
      </c>
      <c r="B1041" s="31"/>
      <c r="C1041" s="31"/>
      <c r="D1041" s="31"/>
      <c r="E1041" s="31"/>
      <c r="F1041" s="31"/>
      <c r="G1041" s="31"/>
      <c r="H1041" s="21">
        <f>D1043+D1047</f>
        <v>9795.072000000004</v>
      </c>
      <c r="I1041" s="7"/>
      <c r="N1041" s="7"/>
      <c r="O1041" s="7"/>
      <c r="P1041" s="7"/>
      <c r="Q1041" s="7"/>
      <c r="R1041" s="7"/>
      <c r="S1041" s="7"/>
      <c r="T1041" s="7"/>
    </row>
    <row r="1042" spans="1:20" s="8" customFormat="1" ht="15" hidden="1" outlineLevel="1">
      <c r="A1042" s="31" t="s">
        <v>20</v>
      </c>
      <c r="B1042" s="31"/>
      <c r="C1042" s="14"/>
      <c r="D1042" s="14"/>
      <c r="E1042" s="14"/>
      <c r="F1042" s="14"/>
      <c r="G1042" s="14"/>
      <c r="H1042" s="23"/>
      <c r="I1042" s="7"/>
      <c r="N1042" s="7"/>
      <c r="O1042" s="7"/>
      <c r="P1042" s="7"/>
      <c r="Q1042" s="7"/>
      <c r="R1042" s="7"/>
      <c r="S1042" s="7"/>
      <c r="T1042" s="7"/>
    </row>
    <row r="1043" spans="1:20" s="8" customFormat="1" ht="15.75" customHeight="1" hidden="1" outlineLevel="1">
      <c r="A1043" s="33" t="s">
        <v>28</v>
      </c>
      <c r="B1043" s="33"/>
      <c r="C1043" s="33"/>
      <c r="D1043" s="17">
        <f>D1044+D1045+D1046</f>
        <v>1.955</v>
      </c>
      <c r="E1043" s="7"/>
      <c r="I1043" s="7"/>
      <c r="N1043" s="7"/>
      <c r="O1043" s="7"/>
      <c r="P1043" s="7"/>
      <c r="Q1043" s="7"/>
      <c r="R1043" s="7"/>
      <c r="S1043" s="7"/>
      <c r="T1043" s="7"/>
    </row>
    <row r="1044" spans="1:20" s="8" customFormat="1" ht="15.75" customHeight="1" hidden="1" outlineLevel="1">
      <c r="A1044" s="32" t="s">
        <v>29</v>
      </c>
      <c r="B1044" s="32"/>
      <c r="C1044" s="32"/>
      <c r="D1044" s="17">
        <v>0.483</v>
      </c>
      <c r="E1044" s="7"/>
      <c r="I1044" s="7"/>
      <c r="N1044" s="7"/>
      <c r="O1044" s="7"/>
      <c r="P1044" s="7"/>
      <c r="Q1044" s="7"/>
      <c r="R1044" s="7"/>
      <c r="S1044" s="7"/>
      <c r="T1044" s="7"/>
    </row>
    <row r="1045" spans="1:20" s="8" customFormat="1" ht="15.75" customHeight="1" hidden="1" outlineLevel="1">
      <c r="A1045" s="32" t="s">
        <v>30</v>
      </c>
      <c r="B1045" s="32"/>
      <c r="C1045" s="32"/>
      <c r="D1045" s="17">
        <v>0.894</v>
      </c>
      <c r="E1045" s="7"/>
      <c r="I1045" s="7"/>
      <c r="N1045" s="7"/>
      <c r="O1045" s="7"/>
      <c r="P1045" s="7"/>
      <c r="Q1045" s="7"/>
      <c r="R1045" s="7"/>
      <c r="S1045" s="7"/>
      <c r="T1045" s="7"/>
    </row>
    <row r="1046" spans="1:20" s="8" customFormat="1" ht="15.75" customHeight="1" hidden="1" outlineLevel="1">
      <c r="A1046" s="32" t="s">
        <v>31</v>
      </c>
      <c r="B1046" s="32"/>
      <c r="C1046" s="32"/>
      <c r="D1046" s="17">
        <v>0.578</v>
      </c>
      <c r="E1046" s="7"/>
      <c r="I1046" s="7"/>
      <c r="N1046" s="7"/>
      <c r="O1046" s="7"/>
      <c r="P1046" s="7"/>
      <c r="Q1046" s="7"/>
      <c r="R1046" s="7"/>
      <c r="S1046" s="7"/>
      <c r="T1046" s="7"/>
    </row>
    <row r="1047" spans="1:20" s="8" customFormat="1" ht="15.75" customHeight="1" hidden="1" outlineLevel="1">
      <c r="A1047" s="33" t="s">
        <v>32</v>
      </c>
      <c r="B1047" s="33"/>
      <c r="C1047" s="33"/>
      <c r="D1047" s="17">
        <f>D1048+D1049</f>
        <v>9793.117000000004</v>
      </c>
      <c r="E1047" s="7"/>
      <c r="I1047" s="7"/>
      <c r="N1047" s="7"/>
      <c r="O1047" s="7"/>
      <c r="P1047" s="7"/>
      <c r="Q1047" s="7"/>
      <c r="R1047" s="7"/>
      <c r="S1047" s="7"/>
      <c r="T1047" s="7"/>
    </row>
    <row r="1048" spans="1:20" s="8" customFormat="1" ht="15.75" customHeight="1" hidden="1" outlineLevel="1">
      <c r="A1048" s="32" t="s">
        <v>29</v>
      </c>
      <c r="B1048" s="32"/>
      <c r="C1048" s="32"/>
      <c r="D1048" s="17">
        <v>3301.823000000002</v>
      </c>
      <c r="E1048" s="7"/>
      <c r="I1048" s="7"/>
      <c r="N1048" s="7"/>
      <c r="O1048" s="7"/>
      <c r="P1048" s="7"/>
      <c r="Q1048" s="7"/>
      <c r="R1048" s="7"/>
      <c r="S1048" s="7"/>
      <c r="T1048" s="7"/>
    </row>
    <row r="1049" spans="1:20" s="8" customFormat="1" ht="15.75" customHeight="1" hidden="1" outlineLevel="1">
      <c r="A1049" s="32" t="s">
        <v>31</v>
      </c>
      <c r="B1049" s="32"/>
      <c r="C1049" s="32"/>
      <c r="D1049" s="17">
        <v>6491.294000000002</v>
      </c>
      <c r="E1049" s="7"/>
      <c r="I1049" s="7"/>
      <c r="N1049" s="7"/>
      <c r="O1049" s="7"/>
      <c r="P1049" s="7"/>
      <c r="Q1049" s="7"/>
      <c r="R1049" s="7"/>
      <c r="S1049" s="7"/>
      <c r="T1049" s="7"/>
    </row>
    <row r="1050" spans="1:9" s="8" customFormat="1" ht="35.25" customHeight="1" hidden="1" outlineLevel="1">
      <c r="A1050" s="31" t="s">
        <v>33</v>
      </c>
      <c r="B1050" s="31"/>
      <c r="C1050" s="31"/>
      <c r="D1050" s="31"/>
      <c r="E1050" s="31"/>
      <c r="F1050" s="31"/>
      <c r="G1050" s="31"/>
      <c r="H1050" s="17">
        <v>482087.242</v>
      </c>
      <c r="I1050" s="7"/>
    </row>
    <row r="1051" spans="1:9" s="8" customFormat="1" ht="34.5" customHeight="1" hidden="1" outlineLevel="1">
      <c r="A1051" s="31" t="s">
        <v>55</v>
      </c>
      <c r="B1051" s="31"/>
      <c r="C1051" s="31"/>
      <c r="D1051" s="31"/>
      <c r="E1051" s="31"/>
      <c r="F1051" s="31"/>
      <c r="G1051" s="31"/>
      <c r="H1051" s="17">
        <v>17659.515</v>
      </c>
      <c r="I1051" s="7"/>
    </row>
    <row r="1052" spans="1:9" s="8" customFormat="1" ht="34.5" customHeight="1" hidden="1" outlineLevel="1">
      <c r="A1052" s="31" t="s">
        <v>36</v>
      </c>
      <c r="B1052" s="31"/>
      <c r="C1052" s="31"/>
      <c r="D1052" s="31"/>
      <c r="E1052" s="31"/>
      <c r="F1052" s="31"/>
      <c r="G1052" s="31"/>
      <c r="H1052" s="17">
        <f>E1054+E1055+E1056+E1057+E1058</f>
        <v>159052.35400000005</v>
      </c>
      <c r="I1052" s="7"/>
    </row>
    <row r="1053" spans="1:9" s="8" customFormat="1" ht="15" hidden="1" outlineLevel="1">
      <c r="A1053" s="31" t="s">
        <v>20</v>
      </c>
      <c r="B1053" s="31"/>
      <c r="C1053" s="14"/>
      <c r="D1053" s="14"/>
      <c r="E1053" s="14"/>
      <c r="F1053" s="14"/>
      <c r="G1053" s="14"/>
      <c r="H1053" s="23"/>
      <c r="I1053" s="7"/>
    </row>
    <row r="1054" spans="1:9" s="8" customFormat="1" ht="15.75" customHeight="1" hidden="1" outlineLevel="1">
      <c r="A1054" s="30" t="s">
        <v>37</v>
      </c>
      <c r="B1054" s="30"/>
      <c r="C1054" s="30"/>
      <c r="D1054" s="30"/>
      <c r="E1054" s="17">
        <v>9795.072000000004</v>
      </c>
      <c r="F1054" s="7"/>
      <c r="I1054" s="7"/>
    </row>
    <row r="1055" spans="1:9" s="8" customFormat="1" ht="15.75" customHeight="1" hidden="1" outlineLevel="1">
      <c r="A1055" s="30" t="s">
        <v>38</v>
      </c>
      <c r="B1055" s="30"/>
      <c r="C1055" s="30"/>
      <c r="D1055" s="30"/>
      <c r="E1055" s="21">
        <v>114066.75700000004</v>
      </c>
      <c r="F1055" s="7"/>
      <c r="I1055" s="7"/>
    </row>
    <row r="1056" spans="1:9" s="8" customFormat="1" ht="15.75" customHeight="1" hidden="1" outlineLevel="1">
      <c r="A1056" s="30" t="s">
        <v>39</v>
      </c>
      <c r="B1056" s="30"/>
      <c r="C1056" s="30"/>
      <c r="D1056" s="30"/>
      <c r="E1056" s="21">
        <v>35190.525000000016</v>
      </c>
      <c r="F1056" s="7"/>
      <c r="I1056" s="7"/>
    </row>
    <row r="1057" spans="1:9" s="8" customFormat="1" ht="15.75" customHeight="1" hidden="1" outlineLevel="1">
      <c r="A1057" s="30" t="s">
        <v>40</v>
      </c>
      <c r="B1057" s="30"/>
      <c r="C1057" s="30"/>
      <c r="D1057" s="30"/>
      <c r="E1057" s="22">
        <v>0</v>
      </c>
      <c r="F1057" s="7"/>
      <c r="I1057" s="7"/>
    </row>
    <row r="1058" spans="1:9" s="8" customFormat="1" ht="15.75" customHeight="1" hidden="1" outlineLevel="1">
      <c r="A1058" s="30" t="s">
        <v>41</v>
      </c>
      <c r="B1058" s="30"/>
      <c r="C1058" s="30"/>
      <c r="D1058" s="30"/>
      <c r="E1058" s="22">
        <v>0</v>
      </c>
      <c r="F1058" s="7"/>
      <c r="I1058" s="7"/>
    </row>
    <row r="1059" spans="1:9" s="8" customFormat="1" ht="31.5" customHeight="1" hidden="1" outlineLevel="1">
      <c r="A1059" s="31" t="s">
        <v>42</v>
      </c>
      <c r="B1059" s="31"/>
      <c r="C1059" s="31"/>
      <c r="D1059" s="31"/>
      <c r="E1059" s="31"/>
      <c r="F1059" s="31"/>
      <c r="G1059" s="31"/>
      <c r="H1059" s="17">
        <v>167069.9</v>
      </c>
      <c r="I1059" s="7"/>
    </row>
    <row r="1060" spans="1:9" s="8" customFormat="1" ht="34.5" customHeight="1" hidden="1" outlineLevel="1">
      <c r="A1060" s="31" t="s">
        <v>43</v>
      </c>
      <c r="B1060" s="31"/>
      <c r="C1060" s="31"/>
      <c r="D1060" s="31"/>
      <c r="E1060" s="31"/>
      <c r="F1060" s="31"/>
      <c r="G1060" s="31"/>
      <c r="H1060" s="12">
        <v>0</v>
      </c>
      <c r="I1060" s="7"/>
    </row>
    <row r="1061" ht="15" hidden="1" outlineLevel="1"/>
    <row r="1062" spans="1:9" s="8" customFormat="1" ht="15" hidden="1" outlineLevel="1">
      <c r="A1062" s="36" t="s">
        <v>82</v>
      </c>
      <c r="B1062" s="36"/>
      <c r="C1062" s="36"/>
      <c r="D1062" s="36"/>
      <c r="E1062" s="36"/>
      <c r="F1062" s="36"/>
      <c r="G1062" s="36"/>
      <c r="H1062" s="36"/>
      <c r="I1062" s="7"/>
    </row>
    <row r="1063" spans="1:9" s="8" customFormat="1" ht="40.5" customHeight="1" hidden="1" outlineLevel="1">
      <c r="A1063" s="35" t="s">
        <v>11</v>
      </c>
      <c r="B1063" s="35"/>
      <c r="C1063" s="35"/>
      <c r="D1063" s="35"/>
      <c r="E1063" s="35"/>
      <c r="F1063" s="35"/>
      <c r="G1063" s="35"/>
      <c r="H1063" s="12">
        <f>ROUND(H1066+H1067*H1068+H1098,2)</f>
        <v>2243.54</v>
      </c>
      <c r="I1063" s="7"/>
    </row>
    <row r="1064" spans="1:9" s="8" customFormat="1" ht="15" hidden="1" outlineLevel="1">
      <c r="A1064" s="7"/>
      <c r="B1064" s="7"/>
      <c r="C1064" s="13"/>
      <c r="D1064" s="13"/>
      <c r="E1064" s="13"/>
      <c r="F1064" s="7"/>
      <c r="G1064" s="4"/>
      <c r="H1064" s="7"/>
      <c r="I1064" s="7"/>
    </row>
    <row r="1065" spans="1:9" s="8" customFormat="1" ht="33.75" customHeight="1" hidden="1" outlineLevel="1">
      <c r="A1065" s="35" t="s">
        <v>12</v>
      </c>
      <c r="B1065" s="35"/>
      <c r="C1065" s="35"/>
      <c r="D1065" s="35"/>
      <c r="E1065" s="35"/>
      <c r="F1065" s="35"/>
      <c r="G1065" s="35"/>
      <c r="H1065" s="35"/>
      <c r="I1065" s="7"/>
    </row>
    <row r="1066" spans="1:9" s="8" customFormat="1" ht="21.75" customHeight="1" hidden="1" outlineLevel="1">
      <c r="A1066" s="34" t="s">
        <v>13</v>
      </c>
      <c r="B1066" s="34"/>
      <c r="C1066" s="34"/>
      <c r="D1066" s="34"/>
      <c r="E1066" s="34"/>
      <c r="F1066" s="34"/>
      <c r="G1066" s="34"/>
      <c r="H1066" s="12">
        <v>980.17</v>
      </c>
      <c r="I1066" s="7"/>
    </row>
    <row r="1067" spans="1:9" s="8" customFormat="1" ht="25.5" customHeight="1" hidden="1" outlineLevel="1">
      <c r="A1067" s="34" t="s">
        <v>14</v>
      </c>
      <c r="B1067" s="34"/>
      <c r="C1067" s="34"/>
      <c r="D1067" s="34"/>
      <c r="E1067" s="34"/>
      <c r="F1067" s="34"/>
      <c r="G1067" s="34"/>
      <c r="H1067" s="12">
        <v>811796.22</v>
      </c>
      <c r="I1067" s="7"/>
    </row>
    <row r="1068" spans="1:12" s="8" customFormat="1" ht="35.25" customHeight="1" hidden="1" outlineLevel="1">
      <c r="A1068" s="34" t="s">
        <v>15</v>
      </c>
      <c r="B1068" s="34"/>
      <c r="C1068" s="34"/>
      <c r="D1068" s="34"/>
      <c r="E1068" s="34"/>
      <c r="F1068" s="34"/>
      <c r="G1068" s="34"/>
      <c r="H1068" s="15">
        <f>(H1069+H1070-(H1071+H1078))/(H1088+H1089-(H1090+H1097))</f>
        <v>0.0015561578723834494</v>
      </c>
      <c r="I1068" s="7"/>
      <c r="K1068" s="20"/>
      <c r="L1068" s="20"/>
    </row>
    <row r="1069" spans="1:12" s="8" customFormat="1" ht="24.75" customHeight="1" hidden="1" outlineLevel="1">
      <c r="A1069" s="34" t="s">
        <v>16</v>
      </c>
      <c r="B1069" s="34"/>
      <c r="C1069" s="34"/>
      <c r="D1069" s="34"/>
      <c r="E1069" s="34"/>
      <c r="F1069" s="34"/>
      <c r="G1069" s="34"/>
      <c r="H1069" s="17">
        <v>880.297</v>
      </c>
      <c r="I1069" s="7"/>
      <c r="K1069" s="20"/>
      <c r="L1069" s="20"/>
    </row>
    <row r="1070" spans="1:9" s="8" customFormat="1" ht="35.25" customHeight="1" hidden="1" outlineLevel="1">
      <c r="A1070" s="34" t="s">
        <v>17</v>
      </c>
      <c r="B1070" s="34"/>
      <c r="C1070" s="34"/>
      <c r="D1070" s="34"/>
      <c r="E1070" s="34"/>
      <c r="F1070" s="34"/>
      <c r="G1070" s="34"/>
      <c r="H1070" s="17">
        <v>45.661</v>
      </c>
      <c r="I1070" s="7"/>
    </row>
    <row r="1071" spans="1:9" s="8" customFormat="1" ht="36.75" customHeight="1" hidden="1" outlineLevel="1">
      <c r="A1071" s="34" t="s">
        <v>18</v>
      </c>
      <c r="B1071" s="34"/>
      <c r="C1071" s="34"/>
      <c r="D1071" s="34"/>
      <c r="E1071" s="34"/>
      <c r="F1071" s="34"/>
      <c r="G1071" s="34"/>
      <c r="H1071" s="17">
        <f>E1073+E1074+E1075+E1076+E1077</f>
        <v>296.830419055318</v>
      </c>
      <c r="I1071" s="7"/>
    </row>
    <row r="1072" spans="1:9" s="8" customFormat="1" ht="15" hidden="1" outlineLevel="1">
      <c r="A1072" s="34" t="s">
        <v>20</v>
      </c>
      <c r="B1072" s="34"/>
      <c r="C1072" s="14"/>
      <c r="D1072" s="14"/>
      <c r="E1072" s="14"/>
      <c r="F1072" s="14"/>
      <c r="G1072" s="14"/>
      <c r="H1072" s="19"/>
      <c r="I1072" s="7"/>
    </row>
    <row r="1073" spans="1:9" s="8" customFormat="1" ht="15.75" customHeight="1" hidden="1" outlineLevel="1">
      <c r="A1073" s="30" t="s">
        <v>21</v>
      </c>
      <c r="B1073" s="30"/>
      <c r="C1073" s="30"/>
      <c r="D1073" s="30"/>
      <c r="E1073" s="17">
        <v>28.031806455317962</v>
      </c>
      <c r="F1073" s="7"/>
      <c r="I1073" s="7"/>
    </row>
    <row r="1074" spans="1:9" s="8" customFormat="1" ht="15.75" customHeight="1" hidden="1" outlineLevel="1">
      <c r="A1074" s="30" t="s">
        <v>22</v>
      </c>
      <c r="B1074" s="30"/>
      <c r="C1074" s="30"/>
      <c r="D1074" s="30"/>
      <c r="E1074" s="21">
        <v>213.15490850000006</v>
      </c>
      <c r="F1074" s="7"/>
      <c r="I1074" s="7"/>
    </row>
    <row r="1075" spans="1:9" s="8" customFormat="1" ht="15.75" customHeight="1" hidden="1" outlineLevel="1">
      <c r="A1075" s="30" t="s">
        <v>23</v>
      </c>
      <c r="B1075" s="30"/>
      <c r="C1075" s="30"/>
      <c r="D1075" s="30"/>
      <c r="E1075" s="21">
        <v>55.64370409999994</v>
      </c>
      <c r="F1075" s="7"/>
      <c r="I1075" s="7"/>
    </row>
    <row r="1076" spans="1:9" s="8" customFormat="1" ht="15.75" customHeight="1" hidden="1" outlineLevel="1">
      <c r="A1076" s="30" t="s">
        <v>24</v>
      </c>
      <c r="B1076" s="30"/>
      <c r="C1076" s="30"/>
      <c r="D1076" s="30"/>
      <c r="E1076" s="22">
        <v>0</v>
      </c>
      <c r="F1076" s="7"/>
      <c r="I1076" s="7"/>
    </row>
    <row r="1077" spans="1:9" s="8" customFormat="1" ht="15.75" customHeight="1" hidden="1" outlineLevel="1">
      <c r="A1077" s="30" t="s">
        <v>25</v>
      </c>
      <c r="B1077" s="30"/>
      <c r="C1077" s="30"/>
      <c r="D1077" s="30"/>
      <c r="E1077" s="22">
        <v>0</v>
      </c>
      <c r="F1077" s="7"/>
      <c r="I1077" s="7"/>
    </row>
    <row r="1078" spans="1:9" s="8" customFormat="1" ht="24" customHeight="1" hidden="1" outlineLevel="1">
      <c r="A1078" s="31" t="s">
        <v>26</v>
      </c>
      <c r="B1078" s="31"/>
      <c r="C1078" s="31"/>
      <c r="D1078" s="31"/>
      <c r="E1078" s="31"/>
      <c r="F1078" s="31"/>
      <c r="G1078" s="31"/>
      <c r="H1078" s="17">
        <v>313.7478</v>
      </c>
      <c r="I1078" s="7"/>
    </row>
    <row r="1079" spans="1:9" s="8" customFormat="1" ht="33" customHeight="1" hidden="1" outlineLevel="1">
      <c r="A1079" s="31" t="s">
        <v>27</v>
      </c>
      <c r="B1079" s="31"/>
      <c r="C1079" s="31"/>
      <c r="D1079" s="31"/>
      <c r="E1079" s="31"/>
      <c r="F1079" s="31"/>
      <c r="G1079" s="31"/>
      <c r="H1079" s="21">
        <f>D1081+D1085</f>
        <v>11106.751999999982</v>
      </c>
      <c r="I1079" s="7"/>
    </row>
    <row r="1080" spans="1:9" s="8" customFormat="1" ht="15" hidden="1" outlineLevel="1">
      <c r="A1080" s="31" t="s">
        <v>20</v>
      </c>
      <c r="B1080" s="31"/>
      <c r="C1080" s="14"/>
      <c r="D1080" s="14"/>
      <c r="E1080" s="14"/>
      <c r="F1080" s="14"/>
      <c r="G1080" s="14"/>
      <c r="H1080" s="23"/>
      <c r="I1080" s="7"/>
    </row>
    <row r="1081" spans="1:9" s="8" customFormat="1" ht="15.75" customHeight="1" hidden="1" outlineLevel="1">
      <c r="A1081" s="33" t="s">
        <v>28</v>
      </c>
      <c r="B1081" s="33"/>
      <c r="C1081" s="33"/>
      <c r="D1081" s="17">
        <f>D1082+D1083+D1084</f>
        <v>4.619</v>
      </c>
      <c r="E1081" s="7"/>
      <c r="I1081" s="7"/>
    </row>
    <row r="1082" spans="1:20" s="8" customFormat="1" ht="15.75" customHeight="1" hidden="1" outlineLevel="1">
      <c r="A1082" s="32" t="s">
        <v>29</v>
      </c>
      <c r="B1082" s="32"/>
      <c r="C1082" s="32"/>
      <c r="D1082" s="17">
        <v>1.317</v>
      </c>
      <c r="E1082" s="7"/>
      <c r="I1082" s="7"/>
      <c r="N1082" s="7"/>
      <c r="O1082" s="7"/>
      <c r="P1082" s="7"/>
      <c r="Q1082" s="7"/>
      <c r="R1082" s="7"/>
      <c r="S1082" s="7"/>
      <c r="T1082" s="7"/>
    </row>
    <row r="1083" spans="1:20" s="8" customFormat="1" ht="15.75" customHeight="1" hidden="1" outlineLevel="1">
      <c r="A1083" s="32" t="s">
        <v>30</v>
      </c>
      <c r="B1083" s="32"/>
      <c r="C1083" s="32"/>
      <c r="D1083" s="17">
        <v>1.934</v>
      </c>
      <c r="E1083" s="7"/>
      <c r="I1083" s="7"/>
      <c r="N1083" s="7"/>
      <c r="O1083" s="7"/>
      <c r="P1083" s="7"/>
      <c r="Q1083" s="7"/>
      <c r="R1083" s="7"/>
      <c r="S1083" s="7"/>
      <c r="T1083" s="7"/>
    </row>
    <row r="1084" spans="1:20" s="8" customFormat="1" ht="15.75" customHeight="1" hidden="1" outlineLevel="1">
      <c r="A1084" s="32" t="s">
        <v>31</v>
      </c>
      <c r="B1084" s="32"/>
      <c r="C1084" s="32"/>
      <c r="D1084" s="17">
        <v>1.368</v>
      </c>
      <c r="E1084" s="7"/>
      <c r="I1084" s="7"/>
      <c r="N1084" s="7"/>
      <c r="O1084" s="7"/>
      <c r="P1084" s="7"/>
      <c r="Q1084" s="7"/>
      <c r="R1084" s="7"/>
      <c r="S1084" s="7"/>
      <c r="T1084" s="7"/>
    </row>
    <row r="1085" spans="1:20" s="8" customFormat="1" ht="15.75" customHeight="1" hidden="1" outlineLevel="1">
      <c r="A1085" s="33" t="s">
        <v>32</v>
      </c>
      <c r="B1085" s="33"/>
      <c r="C1085" s="33"/>
      <c r="D1085" s="17">
        <f>D1086+D1087</f>
        <v>11102.132999999982</v>
      </c>
      <c r="E1085" s="7"/>
      <c r="I1085" s="7"/>
      <c r="N1085" s="7"/>
      <c r="O1085" s="7"/>
      <c r="P1085" s="7"/>
      <c r="Q1085" s="7"/>
      <c r="R1085" s="7"/>
      <c r="S1085" s="7"/>
      <c r="T1085" s="7"/>
    </row>
    <row r="1086" spans="1:20" s="8" customFormat="1" ht="15.75" customHeight="1" hidden="1" outlineLevel="1">
      <c r="A1086" s="32" t="s">
        <v>29</v>
      </c>
      <c r="B1086" s="32"/>
      <c r="C1086" s="32"/>
      <c r="D1086" s="17">
        <v>3580.0319999999974</v>
      </c>
      <c r="E1086" s="7"/>
      <c r="I1086" s="7"/>
      <c r="N1086" s="7"/>
      <c r="O1086" s="7"/>
      <c r="P1086" s="7"/>
      <c r="Q1086" s="7"/>
      <c r="R1086" s="7"/>
      <c r="S1086" s="7"/>
      <c r="T1086" s="7"/>
    </row>
    <row r="1087" spans="1:20" s="8" customFormat="1" ht="15.75" customHeight="1" hidden="1" outlineLevel="1">
      <c r="A1087" s="32" t="s">
        <v>31</v>
      </c>
      <c r="B1087" s="32"/>
      <c r="C1087" s="32"/>
      <c r="D1087" s="17">
        <v>7522.100999999984</v>
      </c>
      <c r="E1087" s="7"/>
      <c r="I1087" s="7"/>
      <c r="N1087" s="7"/>
      <c r="O1087" s="7"/>
      <c r="P1087" s="7"/>
      <c r="Q1087" s="7"/>
      <c r="R1087" s="7"/>
      <c r="S1087" s="7"/>
      <c r="T1087" s="7"/>
    </row>
    <row r="1088" spans="1:20" s="8" customFormat="1" ht="35.25" customHeight="1" hidden="1" outlineLevel="1">
      <c r="A1088" s="31" t="s">
        <v>33</v>
      </c>
      <c r="B1088" s="31"/>
      <c r="C1088" s="31"/>
      <c r="D1088" s="31"/>
      <c r="E1088" s="31"/>
      <c r="F1088" s="31"/>
      <c r="G1088" s="31"/>
      <c r="H1088" s="17">
        <v>518754.939</v>
      </c>
      <c r="I1088" s="7"/>
      <c r="N1088" s="7"/>
      <c r="O1088" s="7"/>
      <c r="P1088" s="7"/>
      <c r="Q1088" s="7"/>
      <c r="R1088" s="7"/>
      <c r="S1088" s="7"/>
      <c r="T1088" s="7"/>
    </row>
    <row r="1089" spans="1:20" s="8" customFormat="1" ht="34.5" customHeight="1" hidden="1" outlineLevel="1">
      <c r="A1089" s="31" t="s">
        <v>55</v>
      </c>
      <c r="B1089" s="31"/>
      <c r="C1089" s="31"/>
      <c r="D1089" s="31"/>
      <c r="E1089" s="31"/>
      <c r="F1089" s="31"/>
      <c r="G1089" s="31"/>
      <c r="H1089" s="17">
        <v>27016.349999999995</v>
      </c>
      <c r="I1089" s="7"/>
      <c r="N1089" s="7"/>
      <c r="O1089" s="7"/>
      <c r="P1089" s="7"/>
      <c r="Q1089" s="7"/>
      <c r="R1089" s="7"/>
      <c r="S1089" s="7"/>
      <c r="T1089" s="7"/>
    </row>
    <row r="1090" spans="1:20" s="8" customFormat="1" ht="34.5" customHeight="1" hidden="1" outlineLevel="1">
      <c r="A1090" s="31" t="s">
        <v>36</v>
      </c>
      <c r="B1090" s="31"/>
      <c r="C1090" s="31"/>
      <c r="D1090" s="31"/>
      <c r="E1090" s="31"/>
      <c r="F1090" s="31"/>
      <c r="G1090" s="31"/>
      <c r="H1090" s="17">
        <f>E1092+E1093+E1094+E1095+E1096</f>
        <v>166622.5169999999</v>
      </c>
      <c r="I1090" s="7"/>
      <c r="N1090" s="7"/>
      <c r="O1090" s="7"/>
      <c r="P1090" s="7"/>
      <c r="Q1090" s="7"/>
      <c r="R1090" s="7"/>
      <c r="S1090" s="7"/>
      <c r="T1090" s="7"/>
    </row>
    <row r="1091" spans="1:20" s="8" customFormat="1" ht="15" hidden="1" outlineLevel="1">
      <c r="A1091" s="31" t="s">
        <v>20</v>
      </c>
      <c r="B1091" s="31"/>
      <c r="C1091" s="14"/>
      <c r="D1091" s="14"/>
      <c r="E1091" s="14"/>
      <c r="F1091" s="14"/>
      <c r="G1091" s="14"/>
      <c r="H1091" s="23"/>
      <c r="I1091" s="7"/>
      <c r="N1091" s="7"/>
      <c r="O1091" s="7"/>
      <c r="P1091" s="7"/>
      <c r="Q1091" s="7"/>
      <c r="R1091" s="7"/>
      <c r="S1091" s="7"/>
      <c r="T1091" s="7"/>
    </row>
    <row r="1092" spans="1:20" s="8" customFormat="1" ht="15.75" customHeight="1" hidden="1" outlineLevel="1">
      <c r="A1092" s="30" t="s">
        <v>37</v>
      </c>
      <c r="B1092" s="30"/>
      <c r="C1092" s="30"/>
      <c r="D1092" s="30"/>
      <c r="E1092" s="17">
        <v>11106.751999999982</v>
      </c>
      <c r="F1092" s="7"/>
      <c r="I1092" s="7"/>
      <c r="N1092" s="7"/>
      <c r="O1092" s="7"/>
      <c r="P1092" s="7"/>
      <c r="Q1092" s="7"/>
      <c r="R1092" s="7"/>
      <c r="S1092" s="7"/>
      <c r="T1092" s="7"/>
    </row>
    <row r="1093" spans="1:20" s="8" customFormat="1" ht="15.75" customHeight="1" hidden="1" outlineLevel="1">
      <c r="A1093" s="30" t="s">
        <v>38</v>
      </c>
      <c r="B1093" s="30"/>
      <c r="C1093" s="30"/>
      <c r="D1093" s="30"/>
      <c r="E1093" s="21">
        <v>118983.62499999993</v>
      </c>
      <c r="F1093" s="7"/>
      <c r="I1093" s="7"/>
      <c r="N1093" s="7"/>
      <c r="O1093" s="7"/>
      <c r="P1093" s="7"/>
      <c r="Q1093" s="7"/>
      <c r="R1093" s="7"/>
      <c r="S1093" s="7"/>
      <c r="T1093" s="7"/>
    </row>
    <row r="1094" spans="1:20" s="8" customFormat="1" ht="15.75" customHeight="1" hidden="1" outlineLevel="1">
      <c r="A1094" s="30" t="s">
        <v>39</v>
      </c>
      <c r="B1094" s="30"/>
      <c r="C1094" s="30"/>
      <c r="D1094" s="30"/>
      <c r="E1094" s="21">
        <v>36532.14000000001</v>
      </c>
      <c r="F1094" s="7"/>
      <c r="I1094" s="7"/>
      <c r="N1094" s="7"/>
      <c r="O1094" s="7"/>
      <c r="P1094" s="7"/>
      <c r="Q1094" s="7"/>
      <c r="R1094" s="7"/>
      <c r="S1094" s="7"/>
      <c r="T1094" s="7"/>
    </row>
    <row r="1095" spans="1:20" s="8" customFormat="1" ht="15.75" customHeight="1" hidden="1" outlineLevel="1">
      <c r="A1095" s="30" t="s">
        <v>40</v>
      </c>
      <c r="B1095" s="30"/>
      <c r="C1095" s="30"/>
      <c r="D1095" s="30"/>
      <c r="E1095" s="22">
        <v>0</v>
      </c>
      <c r="F1095" s="7"/>
      <c r="I1095" s="7"/>
      <c r="N1095" s="7"/>
      <c r="O1095" s="7"/>
      <c r="P1095" s="7"/>
      <c r="Q1095" s="7"/>
      <c r="R1095" s="7"/>
      <c r="S1095" s="7"/>
      <c r="T1095" s="7"/>
    </row>
    <row r="1096" spans="1:20" s="8" customFormat="1" ht="15.75" customHeight="1" hidden="1" outlineLevel="1">
      <c r="A1096" s="30" t="s">
        <v>41</v>
      </c>
      <c r="B1096" s="30"/>
      <c r="C1096" s="30"/>
      <c r="D1096" s="30"/>
      <c r="E1096" s="22">
        <v>0</v>
      </c>
      <c r="F1096" s="7"/>
      <c r="I1096" s="7"/>
      <c r="N1096" s="7"/>
      <c r="O1096" s="7"/>
      <c r="P1096" s="7"/>
      <c r="Q1096" s="7"/>
      <c r="R1096" s="7"/>
      <c r="S1096" s="7"/>
      <c r="T1096" s="7"/>
    </row>
    <row r="1097" spans="1:20" s="8" customFormat="1" ht="31.5" customHeight="1" hidden="1" outlineLevel="1">
      <c r="A1097" s="31" t="s">
        <v>42</v>
      </c>
      <c r="B1097" s="31"/>
      <c r="C1097" s="31"/>
      <c r="D1097" s="31"/>
      <c r="E1097" s="31"/>
      <c r="F1097" s="31"/>
      <c r="G1097" s="31"/>
      <c r="H1097" s="17">
        <v>176483.1</v>
      </c>
      <c r="I1097" s="7"/>
      <c r="N1097" s="7"/>
      <c r="O1097" s="7"/>
      <c r="P1097" s="7"/>
      <c r="Q1097" s="7"/>
      <c r="R1097" s="7"/>
      <c r="S1097" s="7"/>
      <c r="T1097" s="7"/>
    </row>
    <row r="1098" spans="1:9" s="8" customFormat="1" ht="34.5" customHeight="1" hidden="1" outlineLevel="1">
      <c r="A1098" s="31" t="s">
        <v>43</v>
      </c>
      <c r="B1098" s="31"/>
      <c r="C1098" s="31"/>
      <c r="D1098" s="31"/>
      <c r="E1098" s="31"/>
      <c r="F1098" s="31"/>
      <c r="G1098" s="31"/>
      <c r="H1098" s="12">
        <v>0.09</v>
      </c>
      <c r="I1098" s="7"/>
    </row>
    <row r="1099" ht="15" hidden="1" outlineLevel="1"/>
    <row r="1100" spans="1:9" s="8" customFormat="1" ht="15" hidden="1" outlineLevel="1">
      <c r="A1100" s="36" t="s">
        <v>83</v>
      </c>
      <c r="B1100" s="36"/>
      <c r="C1100" s="36"/>
      <c r="D1100" s="36"/>
      <c r="E1100" s="36"/>
      <c r="F1100" s="36"/>
      <c r="G1100" s="36"/>
      <c r="H1100" s="36"/>
      <c r="I1100" s="7"/>
    </row>
    <row r="1101" spans="1:9" s="8" customFormat="1" ht="40.5" customHeight="1" hidden="1" outlineLevel="1">
      <c r="A1101" s="35" t="s">
        <v>11</v>
      </c>
      <c r="B1101" s="35"/>
      <c r="C1101" s="35"/>
      <c r="D1101" s="35"/>
      <c r="E1101" s="35"/>
      <c r="F1101" s="35"/>
      <c r="G1101" s="35"/>
      <c r="H1101" s="12">
        <f>ROUND(H1104+H1105*H1106+H1136,2)</f>
        <v>2229.19</v>
      </c>
      <c r="I1101" s="7"/>
    </row>
    <row r="1102" spans="1:9" s="8" customFormat="1" ht="15" hidden="1" outlineLevel="1">
      <c r="A1102" s="7"/>
      <c r="B1102" s="7"/>
      <c r="C1102" s="13"/>
      <c r="D1102" s="13"/>
      <c r="E1102" s="13"/>
      <c r="F1102" s="7"/>
      <c r="G1102" s="4"/>
      <c r="H1102" s="7"/>
      <c r="I1102" s="7"/>
    </row>
    <row r="1103" spans="1:9" s="8" customFormat="1" ht="33.75" customHeight="1" hidden="1" outlineLevel="1">
      <c r="A1103" s="35" t="s">
        <v>12</v>
      </c>
      <c r="B1103" s="35"/>
      <c r="C1103" s="35"/>
      <c r="D1103" s="35"/>
      <c r="E1103" s="35"/>
      <c r="F1103" s="35"/>
      <c r="G1103" s="35"/>
      <c r="H1103" s="35"/>
      <c r="I1103" s="7"/>
    </row>
    <row r="1104" spans="1:9" s="8" customFormat="1" ht="21.75" customHeight="1" hidden="1" outlineLevel="1">
      <c r="A1104" s="34" t="s">
        <v>13</v>
      </c>
      <c r="B1104" s="34"/>
      <c r="C1104" s="34"/>
      <c r="D1104" s="34"/>
      <c r="E1104" s="34"/>
      <c r="F1104" s="34"/>
      <c r="G1104" s="34"/>
      <c r="H1104" s="12">
        <v>1112.85</v>
      </c>
      <c r="I1104" s="7"/>
    </row>
    <row r="1105" spans="1:9" s="8" customFormat="1" ht="25.5" customHeight="1" hidden="1" outlineLevel="1">
      <c r="A1105" s="34" t="s">
        <v>14</v>
      </c>
      <c r="B1105" s="34"/>
      <c r="C1105" s="34"/>
      <c r="D1105" s="34"/>
      <c r="E1105" s="34"/>
      <c r="F1105" s="34"/>
      <c r="G1105" s="34"/>
      <c r="H1105" s="12">
        <v>808721.25</v>
      </c>
      <c r="I1105" s="7"/>
    </row>
    <row r="1106" spans="1:12" s="8" customFormat="1" ht="35.25" customHeight="1" hidden="1" outlineLevel="1">
      <c r="A1106" s="34" t="s">
        <v>15</v>
      </c>
      <c r="B1106" s="34"/>
      <c r="C1106" s="34"/>
      <c r="D1106" s="34"/>
      <c r="E1106" s="34"/>
      <c r="F1106" s="34"/>
      <c r="G1106" s="34"/>
      <c r="H1106" s="15">
        <f>(H1107+H1108-(H1109+H1116))/(H1126+H1127-(H1128+H1135))</f>
        <v>0.0013803734629290992</v>
      </c>
      <c r="I1106" s="7"/>
      <c r="K1106" s="20"/>
      <c r="L1106" s="20"/>
    </row>
    <row r="1107" spans="1:12" s="8" customFormat="1" ht="24.75" customHeight="1" hidden="1" outlineLevel="1">
      <c r="A1107" s="34" t="s">
        <v>16</v>
      </c>
      <c r="B1107" s="34"/>
      <c r="C1107" s="34"/>
      <c r="D1107" s="34"/>
      <c r="E1107" s="34"/>
      <c r="F1107" s="34"/>
      <c r="G1107" s="34"/>
      <c r="H1107" s="17">
        <v>874.115</v>
      </c>
      <c r="I1107" s="7"/>
      <c r="K1107" s="20"/>
      <c r="L1107" s="20"/>
    </row>
    <row r="1108" spans="1:9" s="8" customFormat="1" ht="35.25" customHeight="1" hidden="1" outlineLevel="1">
      <c r="A1108" s="34" t="s">
        <v>17</v>
      </c>
      <c r="B1108" s="34"/>
      <c r="C1108" s="34"/>
      <c r="D1108" s="34"/>
      <c r="E1108" s="34"/>
      <c r="F1108" s="34"/>
      <c r="G1108" s="34"/>
      <c r="H1108" s="17">
        <v>46.882000000000005</v>
      </c>
      <c r="I1108" s="7"/>
    </row>
    <row r="1109" spans="1:9" s="8" customFormat="1" ht="36.75" customHeight="1" hidden="1" outlineLevel="1">
      <c r="A1109" s="34" t="s">
        <v>18</v>
      </c>
      <c r="B1109" s="34"/>
      <c r="C1109" s="34"/>
      <c r="D1109" s="34"/>
      <c r="E1109" s="34"/>
      <c r="F1109" s="34"/>
      <c r="G1109" s="34"/>
      <c r="H1109" s="17">
        <f>E1111+E1112+E1113+E1114+E1115</f>
        <v>295.0929016079861</v>
      </c>
      <c r="I1109" s="7"/>
    </row>
    <row r="1110" spans="1:9" s="8" customFormat="1" ht="15" hidden="1" outlineLevel="1">
      <c r="A1110" s="34" t="s">
        <v>20</v>
      </c>
      <c r="B1110" s="34"/>
      <c r="C1110" s="14"/>
      <c r="D1110" s="14"/>
      <c r="E1110" s="14"/>
      <c r="F1110" s="14"/>
      <c r="G1110" s="14"/>
      <c r="H1110" s="19"/>
      <c r="I1110" s="7"/>
    </row>
    <row r="1111" spans="1:9" s="8" customFormat="1" ht="15.75" customHeight="1" hidden="1" outlineLevel="1">
      <c r="A1111" s="30" t="s">
        <v>21</v>
      </c>
      <c r="B1111" s="30"/>
      <c r="C1111" s="30"/>
      <c r="D1111" s="30"/>
      <c r="E1111" s="17">
        <v>26.218557307986142</v>
      </c>
      <c r="F1111" s="7"/>
      <c r="I1111" s="7"/>
    </row>
    <row r="1112" spans="1:9" s="8" customFormat="1" ht="15.75" customHeight="1" hidden="1" outlineLevel="1">
      <c r="A1112" s="30" t="s">
        <v>22</v>
      </c>
      <c r="B1112" s="30"/>
      <c r="C1112" s="30"/>
      <c r="D1112" s="30"/>
      <c r="E1112" s="21">
        <v>212.7199575</v>
      </c>
      <c r="F1112" s="7"/>
      <c r="I1112" s="7"/>
    </row>
    <row r="1113" spans="1:9" s="8" customFormat="1" ht="15.75" customHeight="1" hidden="1" outlineLevel="1">
      <c r="A1113" s="30" t="s">
        <v>23</v>
      </c>
      <c r="B1113" s="30"/>
      <c r="C1113" s="30"/>
      <c r="D1113" s="30"/>
      <c r="E1113" s="21">
        <v>56.154386799999976</v>
      </c>
      <c r="F1113" s="7"/>
      <c r="I1113" s="7"/>
    </row>
    <row r="1114" spans="1:20" s="8" customFormat="1" ht="15.75" customHeight="1" hidden="1" outlineLevel="1">
      <c r="A1114" s="30" t="s">
        <v>24</v>
      </c>
      <c r="B1114" s="30"/>
      <c r="C1114" s="30"/>
      <c r="D1114" s="30"/>
      <c r="E1114" s="22">
        <v>0</v>
      </c>
      <c r="F1114" s="7"/>
      <c r="I1114" s="7"/>
      <c r="N1114" s="7"/>
      <c r="O1114" s="7"/>
      <c r="P1114" s="7"/>
      <c r="Q1114" s="7"/>
      <c r="R1114" s="7"/>
      <c r="S1114" s="7"/>
      <c r="T1114" s="7"/>
    </row>
    <row r="1115" spans="1:20" s="8" customFormat="1" ht="15.75" customHeight="1" hidden="1" outlineLevel="1">
      <c r="A1115" s="30" t="s">
        <v>25</v>
      </c>
      <c r="B1115" s="30"/>
      <c r="C1115" s="30"/>
      <c r="D1115" s="30"/>
      <c r="E1115" s="22">
        <v>0</v>
      </c>
      <c r="F1115" s="7"/>
      <c r="I1115" s="7"/>
      <c r="N1115" s="7"/>
      <c r="O1115" s="7"/>
      <c r="P1115" s="7"/>
      <c r="Q1115" s="7"/>
      <c r="R1115" s="7"/>
      <c r="S1115" s="7"/>
      <c r="T1115" s="7"/>
    </row>
    <row r="1116" spans="1:20" s="8" customFormat="1" ht="24" customHeight="1" hidden="1" outlineLevel="1">
      <c r="A1116" s="31" t="s">
        <v>26</v>
      </c>
      <c r="B1116" s="31"/>
      <c r="C1116" s="31"/>
      <c r="D1116" s="31"/>
      <c r="E1116" s="31"/>
      <c r="F1116" s="31"/>
      <c r="G1116" s="31"/>
      <c r="H1116" s="17">
        <v>320.9871</v>
      </c>
      <c r="I1116" s="7"/>
      <c r="N1116" s="7"/>
      <c r="O1116" s="7"/>
      <c r="P1116" s="7"/>
      <c r="Q1116" s="7"/>
      <c r="R1116" s="7"/>
      <c r="S1116" s="7"/>
      <c r="T1116" s="7"/>
    </row>
    <row r="1117" spans="1:20" s="8" customFormat="1" ht="33" customHeight="1" hidden="1" outlineLevel="1">
      <c r="A1117" s="31" t="s">
        <v>27</v>
      </c>
      <c r="B1117" s="31"/>
      <c r="C1117" s="31"/>
      <c r="D1117" s="31"/>
      <c r="E1117" s="31"/>
      <c r="F1117" s="31"/>
      <c r="G1117" s="31"/>
      <c r="H1117" s="21">
        <f>D1119+D1123</f>
        <v>10440.7</v>
      </c>
      <c r="I1117" s="7"/>
      <c r="N1117" s="7"/>
      <c r="O1117" s="7"/>
      <c r="P1117" s="7"/>
      <c r="Q1117" s="7"/>
      <c r="R1117" s="7"/>
      <c r="S1117" s="7"/>
      <c r="T1117" s="7"/>
    </row>
    <row r="1118" spans="1:20" s="8" customFormat="1" ht="15" hidden="1" outlineLevel="1">
      <c r="A1118" s="31" t="s">
        <v>20</v>
      </c>
      <c r="B1118" s="31"/>
      <c r="C1118" s="14"/>
      <c r="D1118" s="14"/>
      <c r="E1118" s="14"/>
      <c r="F1118" s="14"/>
      <c r="G1118" s="14"/>
      <c r="H1118" s="23"/>
      <c r="I1118" s="7"/>
      <c r="N1118" s="7"/>
      <c r="O1118" s="7"/>
      <c r="P1118" s="7"/>
      <c r="Q1118" s="7"/>
      <c r="R1118" s="7"/>
      <c r="S1118" s="7"/>
      <c r="T1118" s="7"/>
    </row>
    <row r="1119" spans="1:20" s="8" customFormat="1" ht="15.75" customHeight="1" hidden="1" outlineLevel="1">
      <c r="A1119" s="33" t="s">
        <v>28</v>
      </c>
      <c r="B1119" s="33"/>
      <c r="C1119" s="33"/>
      <c r="D1119" s="17">
        <f>D1120+D1121+D1122</f>
        <v>4.411</v>
      </c>
      <c r="E1119" s="7"/>
      <c r="I1119" s="7"/>
      <c r="N1119" s="7"/>
      <c r="O1119" s="7"/>
      <c r="P1119" s="7"/>
      <c r="Q1119" s="7"/>
      <c r="R1119" s="7"/>
      <c r="S1119" s="7"/>
      <c r="T1119" s="7"/>
    </row>
    <row r="1120" spans="1:20" s="8" customFormat="1" ht="15.75" customHeight="1" hidden="1" outlineLevel="1">
      <c r="A1120" s="32" t="s">
        <v>29</v>
      </c>
      <c r="B1120" s="32"/>
      <c r="C1120" s="32"/>
      <c r="D1120" s="17">
        <v>1.351</v>
      </c>
      <c r="E1120" s="7"/>
      <c r="I1120" s="7"/>
      <c r="N1120" s="7"/>
      <c r="O1120" s="7"/>
      <c r="P1120" s="7"/>
      <c r="Q1120" s="7"/>
      <c r="R1120" s="7"/>
      <c r="S1120" s="7"/>
      <c r="T1120" s="7"/>
    </row>
    <row r="1121" spans="1:8" ht="15.75" customHeight="1" hidden="1" outlineLevel="1">
      <c r="A1121" s="32" t="s">
        <v>30</v>
      </c>
      <c r="B1121" s="32"/>
      <c r="C1121" s="32"/>
      <c r="D1121" s="17">
        <v>1.837</v>
      </c>
      <c r="E1121" s="7"/>
      <c r="F1121" s="8"/>
      <c r="G1121" s="8"/>
      <c r="H1121" s="8"/>
    </row>
    <row r="1122" spans="1:8" ht="15.75" customHeight="1" hidden="1" outlineLevel="1">
      <c r="A1122" s="32" t="s">
        <v>31</v>
      </c>
      <c r="B1122" s="32"/>
      <c r="C1122" s="32"/>
      <c r="D1122" s="17">
        <v>1.223</v>
      </c>
      <c r="E1122" s="7"/>
      <c r="F1122" s="8"/>
      <c r="G1122" s="8"/>
      <c r="H1122" s="8"/>
    </row>
    <row r="1123" spans="1:8" ht="15.75" customHeight="1" hidden="1" outlineLevel="1">
      <c r="A1123" s="33" t="s">
        <v>32</v>
      </c>
      <c r="B1123" s="33"/>
      <c r="C1123" s="33"/>
      <c r="D1123" s="17">
        <f>D1124+D1125</f>
        <v>10436.289</v>
      </c>
      <c r="E1123" s="7"/>
      <c r="F1123" s="8"/>
      <c r="G1123" s="8"/>
      <c r="H1123" s="8"/>
    </row>
    <row r="1124" spans="1:8" ht="15.75" customHeight="1" hidden="1" outlineLevel="1">
      <c r="A1124" s="32" t="s">
        <v>29</v>
      </c>
      <c r="B1124" s="32"/>
      <c r="C1124" s="32"/>
      <c r="D1124" s="17">
        <v>3399.9999999999927</v>
      </c>
      <c r="E1124" s="7"/>
      <c r="F1124" s="8"/>
      <c r="G1124" s="8"/>
      <c r="H1124" s="8"/>
    </row>
    <row r="1125" spans="1:8" ht="15.75" customHeight="1" hidden="1" outlineLevel="1">
      <c r="A1125" s="32" t="s">
        <v>31</v>
      </c>
      <c r="B1125" s="32"/>
      <c r="C1125" s="32"/>
      <c r="D1125" s="17">
        <v>7036.289000000009</v>
      </c>
      <c r="E1125" s="7"/>
      <c r="F1125" s="8"/>
      <c r="G1125" s="8"/>
      <c r="H1125" s="8"/>
    </row>
    <row r="1126" spans="1:8" ht="35.25" customHeight="1" hidden="1" outlineLevel="1">
      <c r="A1126" s="31" t="s">
        <v>33</v>
      </c>
      <c r="B1126" s="31"/>
      <c r="C1126" s="31"/>
      <c r="D1126" s="31"/>
      <c r="E1126" s="31"/>
      <c r="F1126" s="31"/>
      <c r="G1126" s="31"/>
      <c r="H1126" s="17">
        <v>544354.877</v>
      </c>
    </row>
    <row r="1127" spans="1:8" ht="34.5" customHeight="1" hidden="1" outlineLevel="1">
      <c r="A1127" s="31" t="s">
        <v>55</v>
      </c>
      <c r="B1127" s="31"/>
      <c r="C1127" s="31"/>
      <c r="D1127" s="31"/>
      <c r="E1127" s="31"/>
      <c r="F1127" s="31"/>
      <c r="G1127" s="31"/>
      <c r="H1127" s="17">
        <v>29770.044</v>
      </c>
    </row>
    <row r="1128" spans="1:8" ht="34.5" customHeight="1" hidden="1" outlineLevel="1">
      <c r="A1128" s="31" t="s">
        <v>36</v>
      </c>
      <c r="B1128" s="31"/>
      <c r="C1128" s="31"/>
      <c r="D1128" s="31"/>
      <c r="E1128" s="31"/>
      <c r="F1128" s="31"/>
      <c r="G1128" s="31"/>
      <c r="H1128" s="17">
        <f>E1130+E1131+E1132+E1133+E1134</f>
        <v>172675.15399999992</v>
      </c>
    </row>
    <row r="1129" spans="1:8" ht="15" hidden="1" outlineLevel="1">
      <c r="A1129" s="31" t="s">
        <v>20</v>
      </c>
      <c r="B1129" s="31"/>
      <c r="C1129" s="14"/>
      <c r="D1129" s="14"/>
      <c r="E1129" s="14"/>
      <c r="F1129" s="14"/>
      <c r="G1129" s="14"/>
      <c r="H1129" s="23"/>
    </row>
    <row r="1130" spans="1:8" ht="15.75" customHeight="1" hidden="1" outlineLevel="1">
      <c r="A1130" s="30" t="s">
        <v>37</v>
      </c>
      <c r="B1130" s="30"/>
      <c r="C1130" s="30"/>
      <c r="D1130" s="30"/>
      <c r="E1130" s="17">
        <v>10440.7</v>
      </c>
      <c r="G1130" s="8"/>
      <c r="H1130" s="8"/>
    </row>
    <row r="1131" spans="1:8" ht="15.75" customHeight="1" hidden="1" outlineLevel="1">
      <c r="A1131" s="30" t="s">
        <v>38</v>
      </c>
      <c r="B1131" s="30"/>
      <c r="C1131" s="30"/>
      <c r="D1131" s="30"/>
      <c r="E1131" s="21">
        <v>123939.47799999994</v>
      </c>
      <c r="G1131" s="8"/>
      <c r="H1131" s="8"/>
    </row>
    <row r="1132" spans="1:8" ht="15.75" customHeight="1" hidden="1" outlineLevel="1">
      <c r="A1132" s="30" t="s">
        <v>39</v>
      </c>
      <c r="B1132" s="30"/>
      <c r="C1132" s="30"/>
      <c r="D1132" s="30"/>
      <c r="E1132" s="21">
        <v>38294.97599999998</v>
      </c>
      <c r="G1132" s="8"/>
      <c r="H1132" s="8"/>
    </row>
    <row r="1133" spans="1:8" ht="15.75" customHeight="1" hidden="1" outlineLevel="1">
      <c r="A1133" s="30" t="s">
        <v>40</v>
      </c>
      <c r="B1133" s="30"/>
      <c r="C1133" s="30"/>
      <c r="D1133" s="30"/>
      <c r="E1133" s="22">
        <v>0</v>
      </c>
      <c r="G1133" s="8"/>
      <c r="H1133" s="8"/>
    </row>
    <row r="1134" spans="1:8" ht="15.75" customHeight="1" hidden="1" outlineLevel="1">
      <c r="A1134" s="30" t="s">
        <v>41</v>
      </c>
      <c r="B1134" s="30"/>
      <c r="C1134" s="30"/>
      <c r="D1134" s="30"/>
      <c r="E1134" s="22">
        <v>0</v>
      </c>
      <c r="G1134" s="8"/>
      <c r="H1134" s="8"/>
    </row>
    <row r="1135" spans="1:8" ht="31.5" customHeight="1" hidden="1" outlineLevel="1">
      <c r="A1135" s="31" t="s">
        <v>42</v>
      </c>
      <c r="B1135" s="31"/>
      <c r="C1135" s="31"/>
      <c r="D1135" s="31"/>
      <c r="E1135" s="31"/>
      <c r="F1135" s="31"/>
      <c r="G1135" s="31"/>
      <c r="H1135" s="17">
        <v>180555.2</v>
      </c>
    </row>
    <row r="1136" spans="1:8" ht="34.5" customHeight="1" hidden="1" outlineLevel="1">
      <c r="A1136" s="31" t="s">
        <v>43</v>
      </c>
      <c r="B1136" s="31"/>
      <c r="C1136" s="31"/>
      <c r="D1136" s="31"/>
      <c r="E1136" s="31"/>
      <c r="F1136" s="31"/>
      <c r="G1136" s="31"/>
      <c r="H1136" s="12">
        <v>0</v>
      </c>
    </row>
    <row r="1137" ht="15" hidden="1" outlineLevel="1"/>
    <row r="1138" spans="1:20" s="8" customFormat="1" ht="15" hidden="1" outlineLevel="1">
      <c r="A1138" s="36" t="s">
        <v>84</v>
      </c>
      <c r="B1138" s="36"/>
      <c r="C1138" s="36"/>
      <c r="D1138" s="36"/>
      <c r="E1138" s="36"/>
      <c r="F1138" s="36"/>
      <c r="G1138" s="36"/>
      <c r="H1138" s="36"/>
      <c r="I1138" s="7"/>
      <c r="N1138" s="7"/>
      <c r="O1138" s="7"/>
      <c r="P1138" s="7"/>
      <c r="Q1138" s="7"/>
      <c r="R1138" s="7"/>
      <c r="S1138" s="7"/>
      <c r="T1138" s="7"/>
    </row>
    <row r="1139" spans="1:20" s="8" customFormat="1" ht="15" hidden="1" outlineLevel="1">
      <c r="A1139" s="35" t="s">
        <v>11</v>
      </c>
      <c r="B1139" s="35"/>
      <c r="C1139" s="35"/>
      <c r="D1139" s="35"/>
      <c r="E1139" s="35"/>
      <c r="F1139" s="35"/>
      <c r="G1139" s="35"/>
      <c r="H1139" s="12">
        <f>ROUND(H1142+H1143*H1144+H1174,2)</f>
        <v>2238.45</v>
      </c>
      <c r="I1139" s="7"/>
      <c r="N1139" s="7"/>
      <c r="O1139" s="7"/>
      <c r="P1139" s="7"/>
      <c r="Q1139" s="7"/>
      <c r="R1139" s="7"/>
      <c r="S1139" s="7"/>
      <c r="T1139" s="7"/>
    </row>
    <row r="1140" spans="1:20" s="8" customFormat="1" ht="15" hidden="1" outlineLevel="1">
      <c r="A1140" s="7"/>
      <c r="B1140" s="7"/>
      <c r="C1140" s="13"/>
      <c r="D1140" s="13"/>
      <c r="E1140" s="13"/>
      <c r="F1140" s="7"/>
      <c r="G1140" s="4"/>
      <c r="H1140" s="7"/>
      <c r="I1140" s="7"/>
      <c r="N1140" s="7"/>
      <c r="O1140" s="7"/>
      <c r="P1140" s="7"/>
      <c r="Q1140" s="7"/>
      <c r="R1140" s="7"/>
      <c r="S1140" s="7"/>
      <c r="T1140" s="7"/>
    </row>
    <row r="1141" spans="1:20" s="8" customFormat="1" ht="15" hidden="1" outlineLevel="1">
      <c r="A1141" s="35" t="s">
        <v>12</v>
      </c>
      <c r="B1141" s="35"/>
      <c r="C1141" s="35"/>
      <c r="D1141" s="35"/>
      <c r="E1141" s="35"/>
      <c r="F1141" s="35"/>
      <c r="G1141" s="35"/>
      <c r="H1141" s="35"/>
      <c r="I1141" s="7"/>
      <c r="N1141" s="7"/>
      <c r="O1141" s="7"/>
      <c r="P1141" s="7"/>
      <c r="Q1141" s="7"/>
      <c r="R1141" s="7"/>
      <c r="S1141" s="7"/>
      <c r="T1141" s="7"/>
    </row>
    <row r="1142" spans="1:20" s="8" customFormat="1" ht="15" hidden="1" outlineLevel="1">
      <c r="A1142" s="34" t="s">
        <v>13</v>
      </c>
      <c r="B1142" s="34"/>
      <c r="C1142" s="34"/>
      <c r="D1142" s="34"/>
      <c r="E1142" s="34"/>
      <c r="F1142" s="34"/>
      <c r="G1142" s="34"/>
      <c r="H1142" s="12">
        <v>1057.13</v>
      </c>
      <c r="I1142" s="7"/>
      <c r="N1142" s="7"/>
      <c r="O1142" s="7"/>
      <c r="P1142" s="7"/>
      <c r="Q1142" s="7"/>
      <c r="R1142" s="7"/>
      <c r="S1142" s="7"/>
      <c r="T1142" s="7"/>
    </row>
    <row r="1143" spans="1:20" s="8" customFormat="1" ht="15" hidden="1" outlineLevel="1">
      <c r="A1143" s="34" t="s">
        <v>14</v>
      </c>
      <c r="B1143" s="34"/>
      <c r="C1143" s="34"/>
      <c r="D1143" s="34"/>
      <c r="E1143" s="34"/>
      <c r="F1143" s="34"/>
      <c r="G1143" s="34"/>
      <c r="H1143" s="12">
        <v>817829.33</v>
      </c>
      <c r="I1143" s="7"/>
      <c r="N1143" s="7"/>
      <c r="O1143" s="7"/>
      <c r="P1143" s="7"/>
      <c r="Q1143" s="7"/>
      <c r="R1143" s="7"/>
      <c r="S1143" s="7"/>
      <c r="T1143" s="7"/>
    </row>
    <row r="1144" spans="1:20" s="8" customFormat="1" ht="15" hidden="1" outlineLevel="1">
      <c r="A1144" s="34" t="s">
        <v>15</v>
      </c>
      <c r="B1144" s="34"/>
      <c r="C1144" s="34"/>
      <c r="D1144" s="34"/>
      <c r="E1144" s="34"/>
      <c r="F1144" s="34"/>
      <c r="G1144" s="34"/>
      <c r="H1144" s="15">
        <f>(H1145+H1146-(H1147+H1154))/(H1164+H1165-(H1166+H1173))</f>
        <v>0.0014460485727024936</v>
      </c>
      <c r="I1144" s="7"/>
      <c r="K1144" s="20"/>
      <c r="L1144" s="20"/>
      <c r="N1144" s="7"/>
      <c r="O1144" s="7"/>
      <c r="P1144" s="7"/>
      <c r="Q1144" s="7"/>
      <c r="R1144" s="7"/>
      <c r="S1144" s="7"/>
      <c r="T1144" s="7"/>
    </row>
    <row r="1145" spans="1:20" s="8" customFormat="1" ht="15" hidden="1" outlineLevel="1">
      <c r="A1145" s="34" t="s">
        <v>16</v>
      </c>
      <c r="B1145" s="34"/>
      <c r="C1145" s="34"/>
      <c r="D1145" s="34"/>
      <c r="E1145" s="34"/>
      <c r="F1145" s="34"/>
      <c r="G1145" s="34"/>
      <c r="H1145" s="17">
        <v>868.762</v>
      </c>
      <c r="I1145" s="7"/>
      <c r="K1145" s="20"/>
      <c r="L1145" s="20"/>
      <c r="N1145" s="7"/>
      <c r="O1145" s="7"/>
      <c r="P1145" s="7"/>
      <c r="Q1145" s="7"/>
      <c r="R1145" s="7"/>
      <c r="S1145" s="7"/>
      <c r="T1145" s="7"/>
    </row>
    <row r="1146" spans="1:20" s="8" customFormat="1" ht="15" hidden="1" outlineLevel="1">
      <c r="A1146" s="34" t="s">
        <v>17</v>
      </c>
      <c r="B1146" s="34"/>
      <c r="C1146" s="34"/>
      <c r="D1146" s="34"/>
      <c r="E1146" s="34"/>
      <c r="F1146" s="34"/>
      <c r="G1146" s="34"/>
      <c r="H1146" s="17">
        <v>48.438</v>
      </c>
      <c r="I1146" s="7"/>
      <c r="N1146" s="7"/>
      <c r="O1146" s="7"/>
      <c r="P1146" s="7"/>
      <c r="Q1146" s="7"/>
      <c r="R1146" s="7"/>
      <c r="S1146" s="7"/>
      <c r="T1146" s="7"/>
    </row>
    <row r="1147" spans="1:20" s="8" customFormat="1" ht="15" hidden="1" outlineLevel="1">
      <c r="A1147" s="34" t="s">
        <v>18</v>
      </c>
      <c r="B1147" s="34"/>
      <c r="C1147" s="34"/>
      <c r="D1147" s="34"/>
      <c r="E1147" s="34"/>
      <c r="F1147" s="34"/>
      <c r="G1147" s="34"/>
      <c r="H1147" s="17">
        <f>E1149+E1150+E1151+E1152+E1153</f>
        <v>295.5668892552176</v>
      </c>
      <c r="I1147" s="7"/>
      <c r="N1147" s="7"/>
      <c r="O1147" s="7"/>
      <c r="P1147" s="7"/>
      <c r="Q1147" s="7"/>
      <c r="R1147" s="7"/>
      <c r="S1147" s="7"/>
      <c r="T1147" s="7"/>
    </row>
    <row r="1148" spans="1:20" s="8" customFormat="1" ht="15" hidden="1" outlineLevel="1">
      <c r="A1148" s="34" t="s">
        <v>20</v>
      </c>
      <c r="B1148" s="34"/>
      <c r="C1148" s="14"/>
      <c r="D1148" s="14"/>
      <c r="E1148" s="14"/>
      <c r="F1148" s="14"/>
      <c r="G1148" s="14"/>
      <c r="H1148" s="19"/>
      <c r="I1148" s="7"/>
      <c r="N1148" s="7"/>
      <c r="O1148" s="7"/>
      <c r="P1148" s="7"/>
      <c r="Q1148" s="7"/>
      <c r="R1148" s="7"/>
      <c r="S1148" s="7"/>
      <c r="T1148" s="7"/>
    </row>
    <row r="1149" spans="1:20" s="8" customFormat="1" ht="15" hidden="1" outlineLevel="1">
      <c r="A1149" s="30" t="s">
        <v>21</v>
      </c>
      <c r="B1149" s="30"/>
      <c r="C1149" s="30"/>
      <c r="D1149" s="30"/>
      <c r="E1149" s="17">
        <v>28.114884155217986</v>
      </c>
      <c r="F1149" s="7"/>
      <c r="I1149" s="7"/>
      <c r="N1149" s="7"/>
      <c r="O1149" s="7"/>
      <c r="P1149" s="7"/>
      <c r="Q1149" s="7"/>
      <c r="R1149" s="7"/>
      <c r="S1149" s="7"/>
      <c r="T1149" s="7"/>
    </row>
    <row r="1150" spans="1:20" s="8" customFormat="1" ht="15" hidden="1" outlineLevel="1">
      <c r="A1150" s="30" t="s">
        <v>22</v>
      </c>
      <c r="B1150" s="30"/>
      <c r="C1150" s="30"/>
      <c r="D1150" s="30"/>
      <c r="E1150" s="21">
        <v>213.87313419999955</v>
      </c>
      <c r="F1150" s="7"/>
      <c r="I1150" s="7"/>
      <c r="N1150" s="7"/>
      <c r="O1150" s="7"/>
      <c r="P1150" s="7"/>
      <c r="Q1150" s="7"/>
      <c r="R1150" s="7"/>
      <c r="S1150" s="7"/>
      <c r="T1150" s="7"/>
    </row>
    <row r="1151" spans="1:20" s="8" customFormat="1" ht="15" hidden="1" outlineLevel="1">
      <c r="A1151" s="30" t="s">
        <v>23</v>
      </c>
      <c r="B1151" s="30"/>
      <c r="C1151" s="30"/>
      <c r="D1151" s="30"/>
      <c r="E1151" s="21">
        <v>53.57887090000002</v>
      </c>
      <c r="F1151" s="7"/>
      <c r="I1151" s="7"/>
      <c r="N1151" s="7"/>
      <c r="O1151" s="7"/>
      <c r="P1151" s="7"/>
      <c r="Q1151" s="7"/>
      <c r="R1151" s="7"/>
      <c r="S1151" s="7"/>
      <c r="T1151" s="7"/>
    </row>
    <row r="1152" spans="1:20" s="8" customFormat="1" ht="15" hidden="1" outlineLevel="1">
      <c r="A1152" s="30" t="s">
        <v>24</v>
      </c>
      <c r="B1152" s="30"/>
      <c r="C1152" s="30"/>
      <c r="D1152" s="30"/>
      <c r="E1152" s="22">
        <v>0</v>
      </c>
      <c r="F1152" s="7"/>
      <c r="I1152" s="7"/>
      <c r="N1152" s="7"/>
      <c r="O1152" s="7"/>
      <c r="P1152" s="7"/>
      <c r="Q1152" s="7"/>
      <c r="R1152" s="7"/>
      <c r="S1152" s="7"/>
      <c r="T1152" s="7"/>
    </row>
    <row r="1153" spans="1:8" ht="15" hidden="1" outlineLevel="1">
      <c r="A1153" s="30" t="s">
        <v>25</v>
      </c>
      <c r="B1153" s="30"/>
      <c r="C1153" s="30"/>
      <c r="D1153" s="30"/>
      <c r="E1153" s="22">
        <v>0</v>
      </c>
      <c r="G1153" s="8"/>
      <c r="H1153" s="8"/>
    </row>
    <row r="1154" spans="1:8" ht="15" hidden="1" outlineLevel="1">
      <c r="A1154" s="31" t="s">
        <v>26</v>
      </c>
      <c r="B1154" s="31"/>
      <c r="C1154" s="31"/>
      <c r="D1154" s="31"/>
      <c r="E1154" s="31"/>
      <c r="F1154" s="31"/>
      <c r="G1154" s="31"/>
      <c r="H1154" s="17">
        <v>347.0427</v>
      </c>
    </row>
    <row r="1155" spans="1:8" ht="15" hidden="1" outlineLevel="1">
      <c r="A1155" s="31" t="s">
        <v>27</v>
      </c>
      <c r="B1155" s="31"/>
      <c r="C1155" s="31"/>
      <c r="D1155" s="31"/>
      <c r="E1155" s="31"/>
      <c r="F1155" s="31"/>
      <c r="G1155" s="31"/>
      <c r="H1155" s="21">
        <f>D1157+D1161</f>
        <v>10914.248999999998</v>
      </c>
    </row>
    <row r="1156" spans="1:8" ht="15" hidden="1" outlineLevel="1">
      <c r="A1156" s="31" t="s">
        <v>20</v>
      </c>
      <c r="B1156" s="31"/>
      <c r="C1156" s="14"/>
      <c r="D1156" s="14"/>
      <c r="E1156" s="14"/>
      <c r="F1156" s="14"/>
      <c r="G1156" s="14"/>
      <c r="H1156" s="23"/>
    </row>
    <row r="1157" spans="1:8" ht="15" hidden="1" outlineLevel="1">
      <c r="A1157" s="33" t="s">
        <v>28</v>
      </c>
      <c r="B1157" s="33"/>
      <c r="C1157" s="33"/>
      <c r="D1157" s="17">
        <f>D1158+D1159+D1160</f>
        <v>2.887</v>
      </c>
      <c r="E1157" s="7"/>
      <c r="F1157" s="8"/>
      <c r="G1157" s="8"/>
      <c r="H1157" s="8"/>
    </row>
    <row r="1158" spans="1:8" ht="15" hidden="1" outlineLevel="1">
      <c r="A1158" s="32" t="s">
        <v>29</v>
      </c>
      <c r="B1158" s="32"/>
      <c r="C1158" s="32"/>
      <c r="D1158" s="17">
        <v>0.803</v>
      </c>
      <c r="E1158" s="7"/>
      <c r="F1158" s="8"/>
      <c r="G1158" s="8"/>
      <c r="H1158" s="8"/>
    </row>
    <row r="1159" spans="1:8" ht="15" hidden="1" outlineLevel="1">
      <c r="A1159" s="32" t="s">
        <v>30</v>
      </c>
      <c r="B1159" s="32"/>
      <c r="C1159" s="32"/>
      <c r="D1159" s="17">
        <v>1.293</v>
      </c>
      <c r="E1159" s="7"/>
      <c r="F1159" s="8"/>
      <c r="G1159" s="8"/>
      <c r="H1159" s="8"/>
    </row>
    <row r="1160" spans="1:8" ht="15" hidden="1" outlineLevel="1">
      <c r="A1160" s="32" t="s">
        <v>31</v>
      </c>
      <c r="B1160" s="32"/>
      <c r="C1160" s="32"/>
      <c r="D1160" s="17">
        <v>0.791</v>
      </c>
      <c r="E1160" s="7"/>
      <c r="F1160" s="8"/>
      <c r="G1160" s="8"/>
      <c r="H1160" s="8"/>
    </row>
    <row r="1161" spans="1:8" ht="15" hidden="1" outlineLevel="1">
      <c r="A1161" s="33" t="s">
        <v>32</v>
      </c>
      <c r="B1161" s="33"/>
      <c r="C1161" s="33"/>
      <c r="D1161" s="17">
        <f>D1162+D1163</f>
        <v>10911.361999999997</v>
      </c>
      <c r="E1161" s="7"/>
      <c r="F1161" s="8"/>
      <c r="G1161" s="8"/>
      <c r="H1161" s="8"/>
    </row>
    <row r="1162" spans="1:8" ht="15" hidden="1" outlineLevel="1">
      <c r="A1162" s="32" t="s">
        <v>29</v>
      </c>
      <c r="B1162" s="32"/>
      <c r="C1162" s="32"/>
      <c r="D1162" s="17">
        <v>3505.0999999999935</v>
      </c>
      <c r="E1162" s="7"/>
      <c r="F1162" s="8"/>
      <c r="G1162" s="8"/>
      <c r="H1162" s="8"/>
    </row>
    <row r="1163" spans="1:8" ht="15" hidden="1" outlineLevel="1">
      <c r="A1163" s="32" t="s">
        <v>31</v>
      </c>
      <c r="B1163" s="32"/>
      <c r="C1163" s="32"/>
      <c r="D1163" s="17">
        <v>7406.262000000004</v>
      </c>
      <c r="E1163" s="7"/>
      <c r="F1163" s="8"/>
      <c r="G1163" s="8"/>
      <c r="H1163" s="8"/>
    </row>
    <row r="1164" spans="1:8" ht="15" hidden="1" outlineLevel="1">
      <c r="A1164" s="31" t="s">
        <v>33</v>
      </c>
      <c r="B1164" s="31"/>
      <c r="C1164" s="31"/>
      <c r="D1164" s="31"/>
      <c r="E1164" s="31"/>
      <c r="F1164" s="31"/>
      <c r="G1164" s="31"/>
      <c r="H1164" s="17">
        <v>515459.752</v>
      </c>
    </row>
    <row r="1165" spans="1:8" ht="15" hidden="1" outlineLevel="1">
      <c r="A1165" s="31" t="s">
        <v>55</v>
      </c>
      <c r="B1165" s="31"/>
      <c r="C1165" s="31"/>
      <c r="D1165" s="31"/>
      <c r="E1165" s="31"/>
      <c r="F1165" s="31"/>
      <c r="G1165" s="31"/>
      <c r="H1165" s="17">
        <v>33068.727</v>
      </c>
    </row>
    <row r="1166" spans="1:8" ht="15" hidden="1" outlineLevel="1">
      <c r="A1166" s="31" t="s">
        <v>36</v>
      </c>
      <c r="B1166" s="31"/>
      <c r="C1166" s="31"/>
      <c r="D1166" s="31"/>
      <c r="E1166" s="31"/>
      <c r="F1166" s="31"/>
      <c r="G1166" s="31"/>
      <c r="H1166" s="17">
        <f>E1168+E1169+E1170+E1171+E1172</f>
        <v>163426.80799999993</v>
      </c>
    </row>
    <row r="1167" spans="1:8" ht="15" hidden="1" outlineLevel="1">
      <c r="A1167" s="31" t="s">
        <v>20</v>
      </c>
      <c r="B1167" s="31"/>
      <c r="C1167" s="14"/>
      <c r="D1167" s="14"/>
      <c r="E1167" s="14"/>
      <c r="F1167" s="14"/>
      <c r="G1167" s="14"/>
      <c r="H1167" s="23"/>
    </row>
    <row r="1168" spans="1:8" ht="15" hidden="1" outlineLevel="1">
      <c r="A1168" s="30" t="s">
        <v>37</v>
      </c>
      <c r="B1168" s="30"/>
      <c r="C1168" s="30"/>
      <c r="D1168" s="30"/>
      <c r="E1168" s="17">
        <v>10914.248999999998</v>
      </c>
      <c r="G1168" s="8"/>
      <c r="H1168" s="8"/>
    </row>
    <row r="1169" spans="1:20" s="8" customFormat="1" ht="15" hidden="1" outlineLevel="1">
      <c r="A1169" s="30" t="s">
        <v>38</v>
      </c>
      <c r="B1169" s="30"/>
      <c r="C1169" s="30"/>
      <c r="D1169" s="30"/>
      <c r="E1169" s="21">
        <v>117982.04699999987</v>
      </c>
      <c r="F1169" s="7"/>
      <c r="I1169" s="7"/>
      <c r="N1169" s="7"/>
      <c r="O1169" s="7"/>
      <c r="P1169" s="7"/>
      <c r="Q1169" s="7"/>
      <c r="R1169" s="7"/>
      <c r="S1169" s="7"/>
      <c r="T1169" s="7"/>
    </row>
    <row r="1170" spans="1:20" s="8" customFormat="1" ht="15" hidden="1" outlineLevel="1">
      <c r="A1170" s="30" t="s">
        <v>39</v>
      </c>
      <c r="B1170" s="30"/>
      <c r="C1170" s="30"/>
      <c r="D1170" s="30"/>
      <c r="E1170" s="21">
        <v>34530.51200000005</v>
      </c>
      <c r="F1170" s="7"/>
      <c r="I1170" s="7"/>
      <c r="N1170" s="7"/>
      <c r="O1170" s="7"/>
      <c r="P1170" s="7"/>
      <c r="Q1170" s="7"/>
      <c r="R1170" s="7"/>
      <c r="S1170" s="7"/>
      <c r="T1170" s="7"/>
    </row>
    <row r="1171" spans="1:20" s="8" customFormat="1" ht="15" hidden="1" outlineLevel="1">
      <c r="A1171" s="30" t="s">
        <v>40</v>
      </c>
      <c r="B1171" s="30"/>
      <c r="C1171" s="30"/>
      <c r="D1171" s="30"/>
      <c r="E1171" s="22">
        <v>0</v>
      </c>
      <c r="F1171" s="7"/>
      <c r="I1171" s="7"/>
      <c r="N1171" s="7"/>
      <c r="O1171" s="7"/>
      <c r="P1171" s="7"/>
      <c r="Q1171" s="7"/>
      <c r="R1171" s="7"/>
      <c r="S1171" s="7"/>
      <c r="T1171" s="7"/>
    </row>
    <row r="1172" spans="1:20" s="8" customFormat="1" ht="15" hidden="1" outlineLevel="1">
      <c r="A1172" s="30" t="s">
        <v>41</v>
      </c>
      <c r="B1172" s="30"/>
      <c r="C1172" s="30"/>
      <c r="D1172" s="30"/>
      <c r="E1172" s="22">
        <v>0</v>
      </c>
      <c r="F1172" s="7"/>
      <c r="I1172" s="7"/>
      <c r="N1172" s="7"/>
      <c r="O1172" s="7"/>
      <c r="P1172" s="7"/>
      <c r="Q1172" s="7"/>
      <c r="R1172" s="7"/>
      <c r="S1172" s="7"/>
      <c r="T1172" s="7"/>
    </row>
    <row r="1173" spans="1:20" s="8" customFormat="1" ht="15" hidden="1" outlineLevel="1">
      <c r="A1173" s="31" t="s">
        <v>42</v>
      </c>
      <c r="B1173" s="31"/>
      <c r="C1173" s="31"/>
      <c r="D1173" s="31"/>
      <c r="E1173" s="31"/>
      <c r="F1173" s="31"/>
      <c r="G1173" s="31"/>
      <c r="H1173" s="17">
        <v>195211.5</v>
      </c>
      <c r="I1173" s="7"/>
      <c r="N1173" s="7"/>
      <c r="O1173" s="7"/>
      <c r="P1173" s="7"/>
      <c r="Q1173" s="7"/>
      <c r="R1173" s="7"/>
      <c r="S1173" s="7"/>
      <c r="T1173" s="7"/>
    </row>
    <row r="1174" spans="1:20" s="8" customFormat="1" ht="15" hidden="1" outlineLevel="1">
      <c r="A1174" s="31" t="s">
        <v>43</v>
      </c>
      <c r="B1174" s="31"/>
      <c r="C1174" s="31"/>
      <c r="D1174" s="31"/>
      <c r="E1174" s="31"/>
      <c r="F1174" s="31"/>
      <c r="G1174" s="31"/>
      <c r="H1174" s="12">
        <v>-1.3</v>
      </c>
      <c r="I1174" s="7"/>
      <c r="N1174" s="7"/>
      <c r="O1174" s="7"/>
      <c r="P1174" s="7"/>
      <c r="Q1174" s="7"/>
      <c r="R1174" s="7"/>
      <c r="S1174" s="7"/>
      <c r="T1174" s="7"/>
    </row>
    <row r="1175" ht="15" hidden="1" outlineLevel="1"/>
    <row r="1176" spans="1:20" s="8" customFormat="1" ht="15" hidden="1" outlineLevel="1">
      <c r="A1176" s="36" t="s">
        <v>85</v>
      </c>
      <c r="B1176" s="36"/>
      <c r="C1176" s="36"/>
      <c r="D1176" s="36"/>
      <c r="E1176" s="36"/>
      <c r="F1176" s="36"/>
      <c r="G1176" s="36"/>
      <c r="H1176" s="36"/>
      <c r="I1176" s="7"/>
      <c r="N1176" s="7"/>
      <c r="O1176" s="7"/>
      <c r="P1176" s="7"/>
      <c r="Q1176" s="7"/>
      <c r="R1176" s="7"/>
      <c r="S1176" s="7"/>
      <c r="T1176" s="7"/>
    </row>
    <row r="1177" spans="1:20" s="8" customFormat="1" ht="15" hidden="1" outlineLevel="1">
      <c r="A1177" s="35" t="s">
        <v>11</v>
      </c>
      <c r="B1177" s="35"/>
      <c r="C1177" s="35"/>
      <c r="D1177" s="35"/>
      <c r="E1177" s="35"/>
      <c r="F1177" s="35"/>
      <c r="G1177" s="35"/>
      <c r="H1177" s="12">
        <f>ROUND(H1180+H1181*H1182+H1212,2)</f>
        <v>2392.26</v>
      </c>
      <c r="I1177" s="7"/>
      <c r="N1177" s="7"/>
      <c r="O1177" s="7"/>
      <c r="P1177" s="7"/>
      <c r="Q1177" s="7"/>
      <c r="R1177" s="7"/>
      <c r="S1177" s="7"/>
      <c r="T1177" s="7"/>
    </row>
    <row r="1178" spans="1:20" s="8" customFormat="1" ht="15" hidden="1" outlineLevel="1">
      <c r="A1178" s="7"/>
      <c r="B1178" s="7"/>
      <c r="C1178" s="13"/>
      <c r="D1178" s="13"/>
      <c r="E1178" s="13"/>
      <c r="F1178" s="7"/>
      <c r="G1178" s="4"/>
      <c r="H1178" s="7"/>
      <c r="I1178" s="7"/>
      <c r="N1178" s="7"/>
      <c r="O1178" s="7"/>
      <c r="P1178" s="7"/>
      <c r="Q1178" s="7"/>
      <c r="R1178" s="7"/>
      <c r="S1178" s="7"/>
      <c r="T1178" s="7"/>
    </row>
    <row r="1179" spans="1:20" s="8" customFormat="1" ht="15" hidden="1" outlineLevel="1">
      <c r="A1179" s="35" t="s">
        <v>12</v>
      </c>
      <c r="B1179" s="35"/>
      <c r="C1179" s="35"/>
      <c r="D1179" s="35"/>
      <c r="E1179" s="35"/>
      <c r="F1179" s="35"/>
      <c r="G1179" s="35"/>
      <c r="H1179" s="35"/>
      <c r="I1179" s="7"/>
      <c r="N1179" s="7"/>
      <c r="O1179" s="7"/>
      <c r="P1179" s="7"/>
      <c r="Q1179" s="7"/>
      <c r="R1179" s="7"/>
      <c r="S1179" s="7"/>
      <c r="T1179" s="7"/>
    </row>
    <row r="1180" spans="1:20" s="8" customFormat="1" ht="15" hidden="1" outlineLevel="1">
      <c r="A1180" s="34" t="s">
        <v>13</v>
      </c>
      <c r="B1180" s="34"/>
      <c r="C1180" s="34"/>
      <c r="D1180" s="34"/>
      <c r="E1180" s="34"/>
      <c r="F1180" s="34"/>
      <c r="G1180" s="34"/>
      <c r="H1180" s="12">
        <v>1035.84</v>
      </c>
      <c r="I1180" s="7"/>
      <c r="N1180" s="7"/>
      <c r="O1180" s="7"/>
      <c r="P1180" s="7"/>
      <c r="Q1180" s="7"/>
      <c r="R1180" s="7"/>
      <c r="S1180" s="7"/>
      <c r="T1180" s="7"/>
    </row>
    <row r="1181" spans="1:20" s="8" customFormat="1" ht="15" hidden="1" outlineLevel="1">
      <c r="A1181" s="34" t="s">
        <v>14</v>
      </c>
      <c r="B1181" s="34"/>
      <c r="C1181" s="34"/>
      <c r="D1181" s="34"/>
      <c r="E1181" s="34"/>
      <c r="F1181" s="34"/>
      <c r="G1181" s="34"/>
      <c r="H1181" s="12">
        <v>873839.52</v>
      </c>
      <c r="I1181" s="7"/>
      <c r="N1181" s="7"/>
      <c r="O1181" s="7"/>
      <c r="P1181" s="7"/>
      <c r="Q1181" s="7"/>
      <c r="R1181" s="7"/>
      <c r="S1181" s="7"/>
      <c r="T1181" s="7"/>
    </row>
    <row r="1182" spans="1:20" s="8" customFormat="1" ht="15" hidden="1" outlineLevel="1">
      <c r="A1182" s="34" t="s">
        <v>15</v>
      </c>
      <c r="B1182" s="34"/>
      <c r="C1182" s="34"/>
      <c r="D1182" s="34"/>
      <c r="E1182" s="34"/>
      <c r="F1182" s="34"/>
      <c r="G1182" s="34"/>
      <c r="H1182" s="15">
        <f>(H1183+H1184-(H1185+H1192))/(H1202+H1203-(H1204+H1211))</f>
        <v>0.0015522483543639262</v>
      </c>
      <c r="I1182" s="7"/>
      <c r="K1182" s="20"/>
      <c r="L1182" s="20"/>
      <c r="N1182" s="7"/>
      <c r="O1182" s="7"/>
      <c r="P1182" s="7"/>
      <c r="Q1182" s="7"/>
      <c r="R1182" s="7"/>
      <c r="S1182" s="7"/>
      <c r="T1182" s="7"/>
    </row>
    <row r="1183" spans="1:20" s="8" customFormat="1" ht="15" hidden="1" outlineLevel="1">
      <c r="A1183" s="34" t="s">
        <v>16</v>
      </c>
      <c r="B1183" s="34"/>
      <c r="C1183" s="34"/>
      <c r="D1183" s="34"/>
      <c r="E1183" s="34"/>
      <c r="F1183" s="34"/>
      <c r="G1183" s="34"/>
      <c r="H1183" s="17">
        <v>848.875</v>
      </c>
      <c r="I1183" s="7"/>
      <c r="K1183" s="20"/>
      <c r="L1183" s="20"/>
      <c r="N1183" s="7"/>
      <c r="O1183" s="7"/>
      <c r="P1183" s="7"/>
      <c r="Q1183" s="7"/>
      <c r="R1183" s="7"/>
      <c r="S1183" s="7"/>
      <c r="T1183" s="7"/>
    </row>
    <row r="1184" spans="1:20" s="8" customFormat="1" ht="15" hidden="1" outlineLevel="1">
      <c r="A1184" s="34" t="s">
        <v>17</v>
      </c>
      <c r="B1184" s="34"/>
      <c r="C1184" s="34"/>
      <c r="D1184" s="34"/>
      <c r="E1184" s="34"/>
      <c r="F1184" s="34"/>
      <c r="G1184" s="34"/>
      <c r="H1184" s="17">
        <v>45.007</v>
      </c>
      <c r="I1184" s="7"/>
      <c r="N1184" s="7"/>
      <c r="O1184" s="7"/>
      <c r="P1184" s="7"/>
      <c r="Q1184" s="7"/>
      <c r="R1184" s="7"/>
      <c r="S1184" s="7"/>
      <c r="T1184" s="7"/>
    </row>
    <row r="1185" spans="1:8" ht="15" hidden="1" outlineLevel="1">
      <c r="A1185" s="34" t="s">
        <v>18</v>
      </c>
      <c r="B1185" s="34"/>
      <c r="C1185" s="34"/>
      <c r="D1185" s="34"/>
      <c r="E1185" s="34"/>
      <c r="F1185" s="34"/>
      <c r="G1185" s="34"/>
      <c r="H1185" s="17">
        <f>E1187+E1188+E1189+E1190+E1191</f>
        <v>295.20143447375006</v>
      </c>
    </row>
    <row r="1186" spans="1:8" ht="15" hidden="1" outlineLevel="1">
      <c r="A1186" s="34" t="s">
        <v>20</v>
      </c>
      <c r="B1186" s="34"/>
      <c r="C1186" s="14"/>
      <c r="D1186" s="14"/>
      <c r="E1186" s="14"/>
      <c r="F1186" s="14"/>
      <c r="G1186" s="14"/>
      <c r="H1186" s="19"/>
    </row>
    <row r="1187" spans="1:8" ht="15" hidden="1" outlineLevel="1">
      <c r="A1187" s="30" t="s">
        <v>21</v>
      </c>
      <c r="B1187" s="30"/>
      <c r="C1187" s="30"/>
      <c r="D1187" s="30"/>
      <c r="E1187" s="17">
        <v>24.217700573750392</v>
      </c>
      <c r="G1187" s="8"/>
      <c r="H1187" s="8"/>
    </row>
    <row r="1188" spans="1:8" ht="15" hidden="1" outlineLevel="1">
      <c r="A1188" s="30" t="s">
        <v>22</v>
      </c>
      <c r="B1188" s="30"/>
      <c r="C1188" s="30"/>
      <c r="D1188" s="30"/>
      <c r="E1188" s="21">
        <v>216.77711009999962</v>
      </c>
      <c r="G1188" s="8"/>
      <c r="H1188" s="8"/>
    </row>
    <row r="1189" spans="1:8" ht="15" hidden="1" outlineLevel="1">
      <c r="A1189" s="30" t="s">
        <v>23</v>
      </c>
      <c r="B1189" s="30"/>
      <c r="C1189" s="30"/>
      <c r="D1189" s="30"/>
      <c r="E1189" s="21">
        <v>54.20662380000005</v>
      </c>
      <c r="G1189" s="8"/>
      <c r="H1189" s="8"/>
    </row>
    <row r="1190" spans="1:8" ht="15" hidden="1" outlineLevel="1">
      <c r="A1190" s="30" t="s">
        <v>24</v>
      </c>
      <c r="B1190" s="30"/>
      <c r="C1190" s="30"/>
      <c r="D1190" s="30"/>
      <c r="E1190" s="22">
        <v>0</v>
      </c>
      <c r="G1190" s="8"/>
      <c r="H1190" s="8"/>
    </row>
    <row r="1191" spans="1:8" ht="15" hidden="1" outlineLevel="1">
      <c r="A1191" s="30" t="s">
        <v>25</v>
      </c>
      <c r="B1191" s="30"/>
      <c r="C1191" s="30"/>
      <c r="D1191" s="30"/>
      <c r="E1191" s="22">
        <v>0</v>
      </c>
      <c r="G1191" s="8"/>
      <c r="H1191" s="8"/>
    </row>
    <row r="1192" spans="1:8" ht="15" hidden="1" outlineLevel="1">
      <c r="A1192" s="31" t="s">
        <v>26</v>
      </c>
      <c r="B1192" s="31"/>
      <c r="C1192" s="31"/>
      <c r="D1192" s="31"/>
      <c r="E1192" s="31"/>
      <c r="F1192" s="31"/>
      <c r="G1192" s="31"/>
      <c r="H1192" s="17">
        <v>329.3486</v>
      </c>
    </row>
    <row r="1193" spans="1:8" ht="15" hidden="1" outlineLevel="1">
      <c r="A1193" s="31" t="s">
        <v>27</v>
      </c>
      <c r="B1193" s="31"/>
      <c r="C1193" s="31"/>
      <c r="D1193" s="31"/>
      <c r="E1193" s="31"/>
      <c r="F1193" s="31"/>
      <c r="G1193" s="31"/>
      <c r="H1193" s="21">
        <f>D1195+D1199</f>
        <v>9751.678999999993</v>
      </c>
    </row>
    <row r="1194" spans="1:8" ht="15" hidden="1" outlineLevel="1">
      <c r="A1194" s="31" t="s">
        <v>20</v>
      </c>
      <c r="B1194" s="31"/>
      <c r="C1194" s="14"/>
      <c r="D1194" s="14"/>
      <c r="E1194" s="14"/>
      <c r="F1194" s="14"/>
      <c r="G1194" s="14"/>
      <c r="H1194" s="23"/>
    </row>
    <row r="1195" spans="1:8" ht="15" hidden="1" outlineLevel="1">
      <c r="A1195" s="33" t="s">
        <v>28</v>
      </c>
      <c r="B1195" s="33"/>
      <c r="C1195" s="33"/>
      <c r="D1195" s="17">
        <f>D1196+D1197+D1198</f>
        <v>2.9989999999999997</v>
      </c>
      <c r="E1195" s="7"/>
      <c r="F1195" s="8"/>
      <c r="G1195" s="8"/>
      <c r="H1195" s="8"/>
    </row>
    <row r="1196" spans="1:8" ht="15" hidden="1" outlineLevel="1">
      <c r="A1196" s="32" t="s">
        <v>29</v>
      </c>
      <c r="B1196" s="32"/>
      <c r="C1196" s="32"/>
      <c r="D1196" s="17">
        <v>0.838</v>
      </c>
      <c r="E1196" s="7"/>
      <c r="F1196" s="8"/>
      <c r="G1196" s="8"/>
      <c r="H1196" s="8"/>
    </row>
    <row r="1197" spans="1:8" ht="15" hidden="1" outlineLevel="1">
      <c r="A1197" s="32" t="s">
        <v>30</v>
      </c>
      <c r="B1197" s="32"/>
      <c r="C1197" s="32"/>
      <c r="D1197" s="17">
        <v>1.293</v>
      </c>
      <c r="E1197" s="7"/>
      <c r="F1197" s="8"/>
      <c r="G1197" s="8"/>
      <c r="H1197" s="8"/>
    </row>
    <row r="1198" spans="1:8" ht="15" hidden="1" outlineLevel="1">
      <c r="A1198" s="32" t="s">
        <v>31</v>
      </c>
      <c r="B1198" s="32"/>
      <c r="C1198" s="32"/>
      <c r="D1198" s="17">
        <v>0.868</v>
      </c>
      <c r="E1198" s="7"/>
      <c r="F1198" s="8"/>
      <c r="G1198" s="8"/>
      <c r="H1198" s="8"/>
    </row>
    <row r="1199" spans="1:8" ht="15" hidden="1" outlineLevel="1">
      <c r="A1199" s="33" t="s">
        <v>32</v>
      </c>
      <c r="B1199" s="33"/>
      <c r="C1199" s="33"/>
      <c r="D1199" s="17">
        <f>D1200+D1201</f>
        <v>9748.679999999993</v>
      </c>
      <c r="E1199" s="7"/>
      <c r="F1199" s="8"/>
      <c r="G1199" s="8"/>
      <c r="H1199" s="8"/>
    </row>
    <row r="1200" spans="1:8" ht="15" hidden="1" outlineLevel="1">
      <c r="A1200" s="32" t="s">
        <v>29</v>
      </c>
      <c r="B1200" s="32"/>
      <c r="C1200" s="32"/>
      <c r="D1200" s="17">
        <v>3346.5559999999978</v>
      </c>
      <c r="E1200" s="7"/>
      <c r="F1200" s="8"/>
      <c r="G1200" s="8"/>
      <c r="H1200" s="8"/>
    </row>
    <row r="1201" spans="1:20" s="8" customFormat="1" ht="15" hidden="1" outlineLevel="1">
      <c r="A1201" s="32" t="s">
        <v>31</v>
      </c>
      <c r="B1201" s="32"/>
      <c r="C1201" s="32"/>
      <c r="D1201" s="17">
        <v>6402.123999999996</v>
      </c>
      <c r="E1201" s="7"/>
      <c r="I1201" s="7"/>
      <c r="N1201" s="7"/>
      <c r="O1201" s="7"/>
      <c r="P1201" s="7"/>
      <c r="Q1201" s="7"/>
      <c r="R1201" s="7"/>
      <c r="S1201" s="7"/>
      <c r="T1201" s="7"/>
    </row>
    <row r="1202" spans="1:20" s="8" customFormat="1" ht="15" hidden="1" outlineLevel="1">
      <c r="A1202" s="31" t="s">
        <v>33</v>
      </c>
      <c r="B1202" s="31"/>
      <c r="C1202" s="31"/>
      <c r="D1202" s="31"/>
      <c r="E1202" s="31"/>
      <c r="F1202" s="31"/>
      <c r="G1202" s="31"/>
      <c r="H1202" s="17">
        <v>489600.238</v>
      </c>
      <c r="I1202" s="7"/>
      <c r="N1202" s="7"/>
      <c r="O1202" s="7"/>
      <c r="P1202" s="7"/>
      <c r="Q1202" s="7"/>
      <c r="R1202" s="7"/>
      <c r="S1202" s="7"/>
      <c r="T1202" s="7"/>
    </row>
    <row r="1203" spans="1:20" s="8" customFormat="1" ht="15" hidden="1" outlineLevel="1">
      <c r="A1203" s="31" t="s">
        <v>55</v>
      </c>
      <c r="B1203" s="31"/>
      <c r="C1203" s="31"/>
      <c r="D1203" s="31"/>
      <c r="E1203" s="31"/>
      <c r="F1203" s="31"/>
      <c r="G1203" s="31"/>
      <c r="H1203" s="17">
        <v>29509.564000000002</v>
      </c>
      <c r="I1203" s="7"/>
      <c r="N1203" s="7"/>
      <c r="O1203" s="7"/>
      <c r="P1203" s="7"/>
      <c r="Q1203" s="7"/>
      <c r="R1203" s="7"/>
      <c r="S1203" s="7"/>
      <c r="T1203" s="7"/>
    </row>
    <row r="1204" spans="1:20" s="8" customFormat="1" ht="15" hidden="1" outlineLevel="1">
      <c r="A1204" s="31" t="s">
        <v>36</v>
      </c>
      <c r="B1204" s="31"/>
      <c r="C1204" s="31"/>
      <c r="D1204" s="31"/>
      <c r="E1204" s="31"/>
      <c r="F1204" s="31"/>
      <c r="G1204" s="31"/>
      <c r="H1204" s="17">
        <f>E1206+E1207+E1208+E1209+E1210</f>
        <v>160340.4299999999</v>
      </c>
      <c r="I1204" s="7"/>
      <c r="N1204" s="7"/>
      <c r="O1204" s="7"/>
      <c r="P1204" s="7"/>
      <c r="Q1204" s="7"/>
      <c r="R1204" s="7"/>
      <c r="S1204" s="7"/>
      <c r="T1204" s="7"/>
    </row>
    <row r="1205" spans="1:20" s="8" customFormat="1" ht="15" hidden="1" outlineLevel="1">
      <c r="A1205" s="31" t="s">
        <v>20</v>
      </c>
      <c r="B1205" s="31"/>
      <c r="C1205" s="14"/>
      <c r="D1205" s="14"/>
      <c r="E1205" s="14"/>
      <c r="F1205" s="14"/>
      <c r="G1205" s="14"/>
      <c r="H1205" s="23"/>
      <c r="I1205" s="7"/>
      <c r="N1205" s="7"/>
      <c r="O1205" s="7"/>
      <c r="P1205" s="7"/>
      <c r="Q1205" s="7"/>
      <c r="R1205" s="7"/>
      <c r="S1205" s="7"/>
      <c r="T1205" s="7"/>
    </row>
    <row r="1206" spans="1:20" s="8" customFormat="1" ht="15" hidden="1" outlineLevel="1">
      <c r="A1206" s="30" t="s">
        <v>37</v>
      </c>
      <c r="B1206" s="30"/>
      <c r="C1206" s="30"/>
      <c r="D1206" s="30"/>
      <c r="E1206" s="17">
        <v>9751.678999999993</v>
      </c>
      <c r="F1206" s="7"/>
      <c r="I1206" s="7"/>
      <c r="N1206" s="7"/>
      <c r="O1206" s="7"/>
      <c r="P1206" s="7"/>
      <c r="Q1206" s="7"/>
      <c r="R1206" s="7"/>
      <c r="S1206" s="7"/>
      <c r="T1206" s="7"/>
    </row>
    <row r="1207" spans="1:20" s="8" customFormat="1" ht="15" hidden="1" outlineLevel="1">
      <c r="A1207" s="30" t="s">
        <v>38</v>
      </c>
      <c r="B1207" s="30"/>
      <c r="C1207" s="30"/>
      <c r="D1207" s="30"/>
      <c r="E1207" s="21">
        <v>116119.01499999988</v>
      </c>
      <c r="F1207" s="7"/>
      <c r="I1207" s="7"/>
      <c r="N1207" s="7"/>
      <c r="O1207" s="7"/>
      <c r="P1207" s="7"/>
      <c r="Q1207" s="7"/>
      <c r="R1207" s="7"/>
      <c r="S1207" s="7"/>
      <c r="T1207" s="7"/>
    </row>
    <row r="1208" spans="1:20" s="8" customFormat="1" ht="15" hidden="1" outlineLevel="1">
      <c r="A1208" s="30" t="s">
        <v>39</v>
      </c>
      <c r="B1208" s="30"/>
      <c r="C1208" s="30"/>
      <c r="D1208" s="30"/>
      <c r="E1208" s="21">
        <v>34469.73600000004</v>
      </c>
      <c r="F1208" s="7"/>
      <c r="I1208" s="7"/>
      <c r="N1208" s="7"/>
      <c r="O1208" s="7"/>
      <c r="P1208" s="7"/>
      <c r="Q1208" s="7"/>
      <c r="R1208" s="7"/>
      <c r="S1208" s="7"/>
      <c r="T1208" s="7"/>
    </row>
    <row r="1209" spans="1:20" s="8" customFormat="1" ht="15" hidden="1" outlineLevel="1">
      <c r="A1209" s="30" t="s">
        <v>40</v>
      </c>
      <c r="B1209" s="30"/>
      <c r="C1209" s="30"/>
      <c r="D1209" s="30"/>
      <c r="E1209" s="22">
        <v>0</v>
      </c>
      <c r="F1209" s="7"/>
      <c r="I1209" s="7"/>
      <c r="N1209" s="7"/>
      <c r="O1209" s="7"/>
      <c r="P1209" s="7"/>
      <c r="Q1209" s="7"/>
      <c r="R1209" s="7"/>
      <c r="S1209" s="7"/>
      <c r="T1209" s="7"/>
    </row>
    <row r="1210" spans="1:20" s="8" customFormat="1" ht="15" hidden="1" outlineLevel="1">
      <c r="A1210" s="30" t="s">
        <v>41</v>
      </c>
      <c r="B1210" s="30"/>
      <c r="C1210" s="30"/>
      <c r="D1210" s="30"/>
      <c r="E1210" s="22">
        <v>0</v>
      </c>
      <c r="F1210" s="7"/>
      <c r="I1210" s="7"/>
      <c r="N1210" s="7"/>
      <c r="O1210" s="7"/>
      <c r="P1210" s="7"/>
      <c r="Q1210" s="7"/>
      <c r="R1210" s="7"/>
      <c r="S1210" s="7"/>
      <c r="T1210" s="7"/>
    </row>
    <row r="1211" spans="1:20" s="8" customFormat="1" ht="15" hidden="1" outlineLevel="1">
      <c r="A1211" s="31" t="s">
        <v>42</v>
      </c>
      <c r="B1211" s="31"/>
      <c r="C1211" s="31"/>
      <c r="D1211" s="31"/>
      <c r="E1211" s="31"/>
      <c r="F1211" s="31"/>
      <c r="G1211" s="31"/>
      <c r="H1211" s="17">
        <v>185258.5</v>
      </c>
      <c r="I1211" s="7"/>
      <c r="N1211" s="7"/>
      <c r="O1211" s="7"/>
      <c r="P1211" s="7"/>
      <c r="Q1211" s="7"/>
      <c r="R1211" s="7"/>
      <c r="S1211" s="7"/>
      <c r="T1211" s="7"/>
    </row>
    <row r="1212" spans="1:20" s="8" customFormat="1" ht="15" hidden="1" outlineLevel="1">
      <c r="A1212" s="31" t="s">
        <v>43</v>
      </c>
      <c r="B1212" s="31"/>
      <c r="C1212" s="31"/>
      <c r="D1212" s="31"/>
      <c r="E1212" s="31"/>
      <c r="F1212" s="31"/>
      <c r="G1212" s="31"/>
      <c r="H1212" s="12">
        <v>0</v>
      </c>
      <c r="I1212" s="7"/>
      <c r="N1212" s="7"/>
      <c r="O1212" s="7"/>
      <c r="P1212" s="7"/>
      <c r="Q1212" s="7"/>
      <c r="R1212" s="7"/>
      <c r="S1212" s="7"/>
      <c r="T1212" s="7"/>
    </row>
    <row r="1213" ht="15" hidden="1" outlineLevel="1"/>
    <row r="1214" spans="1:20" s="8" customFormat="1" ht="15" hidden="1" outlineLevel="1">
      <c r="A1214" s="36" t="s">
        <v>86</v>
      </c>
      <c r="B1214" s="36"/>
      <c r="C1214" s="36"/>
      <c r="D1214" s="36"/>
      <c r="E1214" s="36"/>
      <c r="F1214" s="36"/>
      <c r="G1214" s="36"/>
      <c r="H1214" s="36"/>
      <c r="I1214" s="7"/>
      <c r="N1214" s="7"/>
      <c r="O1214" s="7"/>
      <c r="P1214" s="7"/>
      <c r="Q1214" s="7"/>
      <c r="R1214" s="7"/>
      <c r="S1214" s="7"/>
      <c r="T1214" s="7"/>
    </row>
    <row r="1215" spans="1:20" s="8" customFormat="1" ht="15" hidden="1" outlineLevel="1">
      <c r="A1215" s="35" t="s">
        <v>11</v>
      </c>
      <c r="B1215" s="35"/>
      <c r="C1215" s="35"/>
      <c r="D1215" s="35"/>
      <c r="E1215" s="35"/>
      <c r="F1215" s="35"/>
      <c r="G1215" s="35"/>
      <c r="H1215" s="12">
        <f>ROUND(H1218+H1219*H1220+H1250,2)</f>
        <v>2274.57</v>
      </c>
      <c r="I1215" s="7"/>
      <c r="N1215" s="7"/>
      <c r="O1215" s="7"/>
      <c r="P1215" s="7"/>
      <c r="Q1215" s="7"/>
      <c r="R1215" s="7"/>
      <c r="S1215" s="7"/>
      <c r="T1215" s="7"/>
    </row>
    <row r="1216" spans="1:20" s="8" customFormat="1" ht="15" hidden="1" outlineLevel="1">
      <c r="A1216" s="7"/>
      <c r="B1216" s="7"/>
      <c r="C1216" s="13"/>
      <c r="D1216" s="13"/>
      <c r="E1216" s="13"/>
      <c r="F1216" s="7"/>
      <c r="G1216" s="4"/>
      <c r="H1216" s="7"/>
      <c r="I1216" s="7"/>
      <c r="N1216" s="7"/>
      <c r="O1216" s="7"/>
      <c r="P1216" s="7"/>
      <c r="Q1216" s="7"/>
      <c r="R1216" s="7"/>
      <c r="S1216" s="7"/>
      <c r="T1216" s="7"/>
    </row>
    <row r="1217" spans="1:20" s="8" customFormat="1" ht="15" hidden="1" outlineLevel="1">
      <c r="A1217" s="35" t="s">
        <v>12</v>
      </c>
      <c r="B1217" s="35"/>
      <c r="C1217" s="35"/>
      <c r="D1217" s="35"/>
      <c r="E1217" s="35"/>
      <c r="F1217" s="35"/>
      <c r="G1217" s="35"/>
      <c r="H1217" s="35"/>
      <c r="I1217" s="7"/>
      <c r="N1217" s="7"/>
      <c r="O1217" s="7"/>
      <c r="P1217" s="7"/>
      <c r="Q1217" s="7"/>
      <c r="R1217" s="7"/>
      <c r="S1217" s="7"/>
      <c r="T1217" s="7"/>
    </row>
    <row r="1218" spans="1:20" s="8" customFormat="1" ht="15" hidden="1" outlineLevel="1">
      <c r="A1218" s="34" t="s">
        <v>13</v>
      </c>
      <c r="B1218" s="34"/>
      <c r="C1218" s="34"/>
      <c r="D1218" s="34"/>
      <c r="E1218" s="34"/>
      <c r="F1218" s="34"/>
      <c r="G1218" s="34"/>
      <c r="H1218" s="12">
        <v>1035.75</v>
      </c>
      <c r="I1218" s="7"/>
      <c r="N1218" s="7"/>
      <c r="O1218" s="7"/>
      <c r="P1218" s="7"/>
      <c r="Q1218" s="7"/>
      <c r="R1218" s="7"/>
      <c r="S1218" s="7"/>
      <c r="T1218" s="7"/>
    </row>
    <row r="1219" spans="1:20" s="8" customFormat="1" ht="15" hidden="1" outlineLevel="1">
      <c r="A1219" s="34" t="s">
        <v>14</v>
      </c>
      <c r="B1219" s="34"/>
      <c r="C1219" s="34"/>
      <c r="D1219" s="34"/>
      <c r="E1219" s="34"/>
      <c r="F1219" s="34"/>
      <c r="G1219" s="34"/>
      <c r="H1219" s="12">
        <v>889536.55</v>
      </c>
      <c r="I1219" s="7"/>
      <c r="N1219" s="7"/>
      <c r="O1219" s="7"/>
      <c r="P1219" s="7"/>
      <c r="Q1219" s="7"/>
      <c r="R1219" s="7"/>
      <c r="S1219" s="7"/>
      <c r="T1219" s="7"/>
    </row>
    <row r="1220" spans="1:20" s="8" customFormat="1" ht="15" hidden="1" outlineLevel="1">
      <c r="A1220" s="34" t="s">
        <v>15</v>
      </c>
      <c r="B1220" s="34"/>
      <c r="C1220" s="34"/>
      <c r="D1220" s="34"/>
      <c r="E1220" s="34"/>
      <c r="F1220" s="34"/>
      <c r="G1220" s="34"/>
      <c r="H1220" s="15">
        <f>(H1221+H1222-(H1223+H1230))/(H1240+H1241-(H1242+H1249))</f>
        <v>0.0013926350326455466</v>
      </c>
      <c r="I1220" s="7"/>
      <c r="K1220" s="20"/>
      <c r="L1220" s="20"/>
      <c r="N1220" s="7"/>
      <c r="O1220" s="7"/>
      <c r="P1220" s="7"/>
      <c r="Q1220" s="7"/>
      <c r="R1220" s="7"/>
      <c r="S1220" s="7"/>
      <c r="T1220" s="7"/>
    </row>
    <row r="1221" spans="1:20" s="8" customFormat="1" ht="15" hidden="1" outlineLevel="1">
      <c r="A1221" s="34" t="s">
        <v>16</v>
      </c>
      <c r="B1221" s="34"/>
      <c r="C1221" s="34"/>
      <c r="D1221" s="34"/>
      <c r="E1221" s="34"/>
      <c r="F1221" s="34"/>
      <c r="G1221" s="34"/>
      <c r="H1221" s="17">
        <v>792.046</v>
      </c>
      <c r="I1221" s="7"/>
      <c r="K1221" s="20"/>
      <c r="L1221" s="20"/>
      <c r="N1221" s="7"/>
      <c r="O1221" s="7"/>
      <c r="P1221" s="7"/>
      <c r="Q1221" s="7"/>
      <c r="R1221" s="7"/>
      <c r="S1221" s="7"/>
      <c r="T1221" s="7"/>
    </row>
    <row r="1222" spans="1:20" s="8" customFormat="1" ht="15" hidden="1" outlineLevel="1">
      <c r="A1222" s="34" t="s">
        <v>17</v>
      </c>
      <c r="B1222" s="34"/>
      <c r="C1222" s="34"/>
      <c r="D1222" s="34"/>
      <c r="E1222" s="34"/>
      <c r="F1222" s="34"/>
      <c r="G1222" s="34"/>
      <c r="H1222" s="17">
        <v>36.403</v>
      </c>
      <c r="I1222" s="7"/>
      <c r="N1222" s="7"/>
      <c r="O1222" s="7"/>
      <c r="P1222" s="7"/>
      <c r="Q1222" s="7"/>
      <c r="R1222" s="7"/>
      <c r="S1222" s="7"/>
      <c r="T1222" s="7"/>
    </row>
    <row r="1223" spans="1:20" s="8" customFormat="1" ht="15" hidden="1" outlineLevel="1">
      <c r="A1223" s="34" t="s">
        <v>18</v>
      </c>
      <c r="B1223" s="34"/>
      <c r="C1223" s="34"/>
      <c r="D1223" s="34"/>
      <c r="E1223" s="34"/>
      <c r="F1223" s="34"/>
      <c r="G1223" s="34"/>
      <c r="H1223" s="17">
        <f>E1225+E1226+E1227+E1228+E1229</f>
        <v>279.80758692263487</v>
      </c>
      <c r="I1223" s="7"/>
      <c r="N1223" s="7"/>
      <c r="O1223" s="7"/>
      <c r="P1223" s="7"/>
      <c r="Q1223" s="7"/>
      <c r="R1223" s="7"/>
      <c r="S1223" s="7"/>
      <c r="T1223" s="7"/>
    </row>
    <row r="1224" spans="1:20" s="8" customFormat="1" ht="15" hidden="1" outlineLevel="1">
      <c r="A1224" s="34" t="s">
        <v>20</v>
      </c>
      <c r="B1224" s="34"/>
      <c r="C1224" s="14"/>
      <c r="D1224" s="14"/>
      <c r="E1224" s="14"/>
      <c r="F1224" s="14"/>
      <c r="G1224" s="14"/>
      <c r="H1224" s="19"/>
      <c r="I1224" s="7"/>
      <c r="N1224" s="7"/>
      <c r="O1224" s="7"/>
      <c r="P1224" s="7"/>
      <c r="Q1224" s="7"/>
      <c r="R1224" s="7"/>
      <c r="S1224" s="7"/>
      <c r="T1224" s="7"/>
    </row>
    <row r="1225" spans="1:20" s="8" customFormat="1" ht="15" hidden="1" outlineLevel="1">
      <c r="A1225" s="30" t="s">
        <v>21</v>
      </c>
      <c r="B1225" s="30"/>
      <c r="C1225" s="30"/>
      <c r="D1225" s="30"/>
      <c r="E1225" s="17">
        <v>19.96785802263461</v>
      </c>
      <c r="F1225" s="7"/>
      <c r="I1225" s="7"/>
      <c r="N1225" s="7"/>
      <c r="O1225" s="7"/>
      <c r="P1225" s="7"/>
      <c r="Q1225" s="7"/>
      <c r="R1225" s="7"/>
      <c r="S1225" s="7"/>
      <c r="T1225" s="7"/>
    </row>
    <row r="1226" spans="1:20" s="8" customFormat="1" ht="15" hidden="1" outlineLevel="1">
      <c r="A1226" s="30" t="s">
        <v>22</v>
      </c>
      <c r="B1226" s="30"/>
      <c r="C1226" s="30"/>
      <c r="D1226" s="30"/>
      <c r="E1226" s="21">
        <v>207.5814446000003</v>
      </c>
      <c r="F1226" s="7"/>
      <c r="I1226" s="7"/>
      <c r="N1226" s="7"/>
      <c r="O1226" s="7"/>
      <c r="P1226" s="7"/>
      <c r="Q1226" s="7"/>
      <c r="R1226" s="7"/>
      <c r="S1226" s="7"/>
      <c r="T1226" s="7"/>
    </row>
    <row r="1227" spans="1:20" s="8" customFormat="1" ht="15" hidden="1" outlineLevel="1">
      <c r="A1227" s="30" t="s">
        <v>23</v>
      </c>
      <c r="B1227" s="30"/>
      <c r="C1227" s="30"/>
      <c r="D1227" s="30"/>
      <c r="E1227" s="21">
        <v>52.258284299999936</v>
      </c>
      <c r="F1227" s="7"/>
      <c r="I1227" s="7"/>
      <c r="N1227" s="7"/>
      <c r="O1227" s="7"/>
      <c r="P1227" s="7"/>
      <c r="Q1227" s="7"/>
      <c r="R1227" s="7"/>
      <c r="S1227" s="7"/>
      <c r="T1227" s="7"/>
    </row>
    <row r="1228" spans="1:20" s="8" customFormat="1" ht="15" hidden="1" outlineLevel="1">
      <c r="A1228" s="30" t="s">
        <v>24</v>
      </c>
      <c r="B1228" s="30"/>
      <c r="C1228" s="30"/>
      <c r="D1228" s="30"/>
      <c r="E1228" s="22">
        <v>0</v>
      </c>
      <c r="F1228" s="7"/>
      <c r="I1228" s="7"/>
      <c r="N1228" s="7"/>
      <c r="O1228" s="7"/>
      <c r="P1228" s="7"/>
      <c r="Q1228" s="7"/>
      <c r="R1228" s="7"/>
      <c r="S1228" s="7"/>
      <c r="T1228" s="7"/>
    </row>
    <row r="1229" spans="1:20" s="8" customFormat="1" ht="15" hidden="1" outlineLevel="1">
      <c r="A1229" s="30" t="s">
        <v>25</v>
      </c>
      <c r="B1229" s="30"/>
      <c r="C1229" s="30"/>
      <c r="D1229" s="30"/>
      <c r="E1229" s="22">
        <v>0</v>
      </c>
      <c r="F1229" s="7"/>
      <c r="I1229" s="7"/>
      <c r="N1229" s="7"/>
      <c r="O1229" s="7"/>
      <c r="P1229" s="7"/>
      <c r="Q1229" s="7"/>
      <c r="R1229" s="7"/>
      <c r="S1229" s="7"/>
      <c r="T1229" s="7"/>
    </row>
    <row r="1230" spans="1:20" s="8" customFormat="1" ht="15" hidden="1" outlineLevel="1">
      <c r="A1230" s="31" t="s">
        <v>26</v>
      </c>
      <c r="B1230" s="31"/>
      <c r="C1230" s="31"/>
      <c r="D1230" s="31"/>
      <c r="E1230" s="31"/>
      <c r="F1230" s="31"/>
      <c r="G1230" s="31"/>
      <c r="H1230" s="17">
        <v>292.8957</v>
      </c>
      <c r="I1230" s="7"/>
      <c r="N1230" s="7"/>
      <c r="O1230" s="7"/>
      <c r="P1230" s="7"/>
      <c r="Q1230" s="7"/>
      <c r="R1230" s="7"/>
      <c r="S1230" s="7"/>
      <c r="T1230" s="7"/>
    </row>
    <row r="1231" spans="1:20" s="8" customFormat="1" ht="15" hidden="1" outlineLevel="1">
      <c r="A1231" s="31" t="s">
        <v>27</v>
      </c>
      <c r="B1231" s="31"/>
      <c r="C1231" s="31"/>
      <c r="D1231" s="31"/>
      <c r="E1231" s="31"/>
      <c r="F1231" s="31"/>
      <c r="G1231" s="31"/>
      <c r="H1231" s="21">
        <f>D1233+D1237</f>
        <v>8400.777000000002</v>
      </c>
      <c r="I1231" s="7"/>
      <c r="N1231" s="7"/>
      <c r="O1231" s="7"/>
      <c r="P1231" s="7"/>
      <c r="Q1231" s="7"/>
      <c r="R1231" s="7"/>
      <c r="S1231" s="7"/>
      <c r="T1231" s="7"/>
    </row>
    <row r="1232" spans="1:20" s="8" customFormat="1" ht="15" hidden="1" outlineLevel="1">
      <c r="A1232" s="31" t="s">
        <v>20</v>
      </c>
      <c r="B1232" s="31"/>
      <c r="C1232" s="14"/>
      <c r="D1232" s="14"/>
      <c r="E1232" s="14"/>
      <c r="F1232" s="14"/>
      <c r="G1232" s="14"/>
      <c r="H1232" s="23"/>
      <c r="I1232" s="7"/>
      <c r="N1232" s="7"/>
      <c r="O1232" s="7"/>
      <c r="P1232" s="7"/>
      <c r="Q1232" s="7"/>
      <c r="R1232" s="7"/>
      <c r="S1232" s="7"/>
      <c r="T1232" s="7"/>
    </row>
    <row r="1233" spans="1:8" ht="15" hidden="1" outlineLevel="1">
      <c r="A1233" s="33" t="s">
        <v>28</v>
      </c>
      <c r="B1233" s="33"/>
      <c r="C1233" s="33"/>
      <c r="D1233" s="17">
        <f>D1234+D1235+D1236</f>
        <v>3.176</v>
      </c>
      <c r="E1233" s="7"/>
      <c r="F1233" s="8"/>
      <c r="G1233" s="8"/>
      <c r="H1233" s="8"/>
    </row>
    <row r="1234" spans="1:8" ht="15" hidden="1" outlineLevel="1">
      <c r="A1234" s="32" t="s">
        <v>29</v>
      </c>
      <c r="B1234" s="32"/>
      <c r="C1234" s="32"/>
      <c r="D1234" s="17">
        <v>0.883</v>
      </c>
      <c r="E1234" s="7"/>
      <c r="F1234" s="8"/>
      <c r="G1234" s="8"/>
      <c r="H1234" s="8"/>
    </row>
    <row r="1235" spans="1:8" ht="15" hidden="1" outlineLevel="1">
      <c r="A1235" s="32" t="s">
        <v>30</v>
      </c>
      <c r="B1235" s="32"/>
      <c r="C1235" s="32"/>
      <c r="D1235" s="17">
        <v>1.365</v>
      </c>
      <c r="E1235" s="7"/>
      <c r="F1235" s="8"/>
      <c r="G1235" s="8"/>
      <c r="H1235" s="8"/>
    </row>
    <row r="1236" spans="1:8" ht="15" hidden="1" outlineLevel="1">
      <c r="A1236" s="32" t="s">
        <v>31</v>
      </c>
      <c r="B1236" s="32"/>
      <c r="C1236" s="32"/>
      <c r="D1236" s="17">
        <v>0.928</v>
      </c>
      <c r="E1236" s="7"/>
      <c r="F1236" s="8"/>
      <c r="G1236" s="8"/>
      <c r="H1236" s="8"/>
    </row>
    <row r="1237" spans="1:8" ht="15" hidden="1" outlineLevel="1">
      <c r="A1237" s="33" t="s">
        <v>32</v>
      </c>
      <c r="B1237" s="33"/>
      <c r="C1237" s="33"/>
      <c r="D1237" s="17">
        <f>D1238+D1239</f>
        <v>8397.601000000002</v>
      </c>
      <c r="E1237" s="7"/>
      <c r="F1237" s="8"/>
      <c r="G1237" s="8"/>
      <c r="H1237" s="8"/>
    </row>
    <row r="1238" spans="1:8" ht="15" hidden="1" outlineLevel="1">
      <c r="A1238" s="32" t="s">
        <v>29</v>
      </c>
      <c r="B1238" s="32"/>
      <c r="C1238" s="32"/>
      <c r="D1238" s="17">
        <v>3124.9020000000037</v>
      </c>
      <c r="E1238" s="7"/>
      <c r="F1238" s="8"/>
      <c r="G1238" s="8"/>
      <c r="H1238" s="8"/>
    </row>
    <row r="1239" spans="1:8" ht="15" hidden="1" outlineLevel="1">
      <c r="A1239" s="32" t="s">
        <v>31</v>
      </c>
      <c r="B1239" s="32"/>
      <c r="C1239" s="32"/>
      <c r="D1239" s="17">
        <v>5272.699</v>
      </c>
      <c r="E1239" s="7"/>
      <c r="F1239" s="8"/>
      <c r="G1239" s="8"/>
      <c r="H1239" s="8"/>
    </row>
    <row r="1240" spans="1:8" ht="15" hidden="1" outlineLevel="1">
      <c r="A1240" s="31" t="s">
        <v>33</v>
      </c>
      <c r="B1240" s="31"/>
      <c r="C1240" s="31"/>
      <c r="D1240" s="31"/>
      <c r="E1240" s="31"/>
      <c r="F1240" s="31"/>
      <c r="G1240" s="31"/>
      <c r="H1240" s="17">
        <v>484485.412</v>
      </c>
    </row>
    <row r="1241" spans="1:8" ht="15" hidden="1" outlineLevel="1">
      <c r="A1241" s="31" t="s">
        <v>55</v>
      </c>
      <c r="B1241" s="31"/>
      <c r="C1241" s="31"/>
      <c r="D1241" s="31"/>
      <c r="E1241" s="31"/>
      <c r="F1241" s="31"/>
      <c r="G1241" s="31"/>
      <c r="H1241" s="17">
        <v>23210.032000000003</v>
      </c>
    </row>
    <row r="1242" spans="1:8" ht="15" hidden="1" outlineLevel="1">
      <c r="A1242" s="31" t="s">
        <v>36</v>
      </c>
      <c r="B1242" s="31"/>
      <c r="C1242" s="31"/>
      <c r="D1242" s="31"/>
      <c r="E1242" s="31"/>
      <c r="F1242" s="31"/>
      <c r="G1242" s="31"/>
      <c r="H1242" s="17">
        <f>E1244+E1245+E1246+E1247+E1248</f>
        <v>159299.95299999992</v>
      </c>
    </row>
    <row r="1243" spans="1:8" ht="15" hidden="1" outlineLevel="1">
      <c r="A1243" s="31" t="s">
        <v>20</v>
      </c>
      <c r="B1243" s="31"/>
      <c r="C1243" s="14"/>
      <c r="D1243" s="14"/>
      <c r="E1243" s="14"/>
      <c r="F1243" s="14"/>
      <c r="G1243" s="14"/>
      <c r="H1243" s="23"/>
    </row>
    <row r="1244" spans="1:8" ht="15" hidden="1" outlineLevel="1">
      <c r="A1244" s="30" t="s">
        <v>37</v>
      </c>
      <c r="B1244" s="30"/>
      <c r="C1244" s="30"/>
      <c r="D1244" s="30"/>
      <c r="E1244" s="17">
        <v>8400.777000000002</v>
      </c>
      <c r="G1244" s="8"/>
      <c r="H1244" s="8"/>
    </row>
    <row r="1245" spans="1:8" ht="15" hidden="1" outlineLevel="1">
      <c r="A1245" s="30" t="s">
        <v>38</v>
      </c>
      <c r="B1245" s="30"/>
      <c r="C1245" s="30"/>
      <c r="D1245" s="30"/>
      <c r="E1245" s="21">
        <v>116123.61799999991</v>
      </c>
      <c r="G1245" s="8"/>
      <c r="H1245" s="8"/>
    </row>
    <row r="1246" spans="1:8" ht="15" hidden="1" outlineLevel="1">
      <c r="A1246" s="30" t="s">
        <v>39</v>
      </c>
      <c r="B1246" s="30"/>
      <c r="C1246" s="30"/>
      <c r="D1246" s="30"/>
      <c r="E1246" s="21">
        <v>34775.558000000005</v>
      </c>
      <c r="G1246" s="8"/>
      <c r="H1246" s="8"/>
    </row>
    <row r="1247" spans="1:8" ht="15" hidden="1" outlineLevel="1">
      <c r="A1247" s="30" t="s">
        <v>40</v>
      </c>
      <c r="B1247" s="30"/>
      <c r="C1247" s="30"/>
      <c r="D1247" s="30"/>
      <c r="E1247" s="22">
        <v>0</v>
      </c>
      <c r="G1247" s="8"/>
      <c r="H1247" s="8"/>
    </row>
    <row r="1248" spans="1:8" ht="15" hidden="1" outlineLevel="1">
      <c r="A1248" s="30" t="s">
        <v>41</v>
      </c>
      <c r="B1248" s="30"/>
      <c r="C1248" s="30"/>
      <c r="D1248" s="30"/>
      <c r="E1248" s="22">
        <v>0</v>
      </c>
      <c r="G1248" s="8"/>
      <c r="H1248" s="8"/>
    </row>
    <row r="1249" spans="1:20" s="8" customFormat="1" ht="15" hidden="1" outlineLevel="1">
      <c r="A1249" s="31" t="s">
        <v>42</v>
      </c>
      <c r="B1249" s="31"/>
      <c r="C1249" s="31"/>
      <c r="D1249" s="31"/>
      <c r="E1249" s="31"/>
      <c r="F1249" s="31"/>
      <c r="G1249" s="31"/>
      <c r="H1249" s="17">
        <v>164753.9</v>
      </c>
      <c r="I1249" s="7"/>
      <c r="N1249" s="7"/>
      <c r="O1249" s="7"/>
      <c r="P1249" s="7"/>
      <c r="Q1249" s="7"/>
      <c r="R1249" s="7"/>
      <c r="S1249" s="7"/>
      <c r="T1249" s="7"/>
    </row>
    <row r="1250" spans="1:20" s="8" customFormat="1" ht="15" hidden="1" outlineLevel="1">
      <c r="A1250" s="31" t="s">
        <v>43</v>
      </c>
      <c r="B1250" s="31"/>
      <c r="C1250" s="31"/>
      <c r="D1250" s="31"/>
      <c r="E1250" s="31"/>
      <c r="F1250" s="31"/>
      <c r="G1250" s="31"/>
      <c r="H1250" s="12">
        <v>0.02</v>
      </c>
      <c r="I1250" s="7"/>
      <c r="N1250" s="7"/>
      <c r="O1250" s="7"/>
      <c r="P1250" s="7"/>
      <c r="Q1250" s="7"/>
      <c r="R1250" s="7"/>
      <c r="S1250" s="7"/>
      <c r="T1250" s="7"/>
    </row>
    <row r="1251" ht="15" hidden="1" outlineLevel="1"/>
    <row r="1252" spans="1:20" s="8" customFormat="1" ht="15" hidden="1" outlineLevel="1">
      <c r="A1252" s="36" t="s">
        <v>87</v>
      </c>
      <c r="B1252" s="36"/>
      <c r="C1252" s="36"/>
      <c r="D1252" s="36"/>
      <c r="E1252" s="36"/>
      <c r="F1252" s="36"/>
      <c r="G1252" s="36"/>
      <c r="H1252" s="36"/>
      <c r="I1252" s="7"/>
      <c r="N1252" s="7"/>
      <c r="O1252" s="7"/>
      <c r="P1252" s="7"/>
      <c r="Q1252" s="7"/>
      <c r="R1252" s="7"/>
      <c r="S1252" s="7"/>
      <c r="T1252" s="7"/>
    </row>
    <row r="1253" spans="1:20" s="8" customFormat="1" ht="15" hidden="1" outlineLevel="1">
      <c r="A1253" s="35" t="s">
        <v>11</v>
      </c>
      <c r="B1253" s="35"/>
      <c r="C1253" s="35"/>
      <c r="D1253" s="35"/>
      <c r="E1253" s="35"/>
      <c r="F1253" s="35"/>
      <c r="G1253" s="35"/>
      <c r="H1253" s="12">
        <f>ROUND(H1256+H1257*H1258+H1288,2)</f>
        <v>2245.68</v>
      </c>
      <c r="I1253" s="7"/>
      <c r="N1253" s="7"/>
      <c r="O1253" s="7"/>
      <c r="P1253" s="7"/>
      <c r="Q1253" s="7"/>
      <c r="R1253" s="7"/>
      <c r="S1253" s="7"/>
      <c r="T1253" s="7"/>
    </row>
    <row r="1254" spans="1:20" s="8" customFormat="1" ht="15" hidden="1" outlineLevel="1">
      <c r="A1254" s="7"/>
      <c r="B1254" s="7"/>
      <c r="C1254" s="13"/>
      <c r="D1254" s="13"/>
      <c r="E1254" s="13"/>
      <c r="F1254" s="7"/>
      <c r="G1254" s="4"/>
      <c r="H1254" s="7"/>
      <c r="I1254" s="7"/>
      <c r="N1254" s="7"/>
      <c r="O1254" s="7"/>
      <c r="P1254" s="7"/>
      <c r="Q1254" s="7"/>
      <c r="R1254" s="7"/>
      <c r="S1254" s="7"/>
      <c r="T1254" s="7"/>
    </row>
    <row r="1255" spans="1:20" s="8" customFormat="1" ht="15" hidden="1" outlineLevel="1">
      <c r="A1255" s="35" t="s">
        <v>12</v>
      </c>
      <c r="B1255" s="35"/>
      <c r="C1255" s="35"/>
      <c r="D1255" s="35"/>
      <c r="E1255" s="35"/>
      <c r="F1255" s="35"/>
      <c r="G1255" s="35"/>
      <c r="H1255" s="35"/>
      <c r="I1255" s="7"/>
      <c r="N1255" s="7"/>
      <c r="O1255" s="7"/>
      <c r="P1255" s="7"/>
      <c r="Q1255" s="7"/>
      <c r="R1255" s="7"/>
      <c r="S1255" s="7"/>
      <c r="T1255" s="7"/>
    </row>
    <row r="1256" spans="1:20" s="8" customFormat="1" ht="15" hidden="1" outlineLevel="1">
      <c r="A1256" s="34" t="s">
        <v>13</v>
      </c>
      <c r="B1256" s="34"/>
      <c r="C1256" s="34"/>
      <c r="D1256" s="34"/>
      <c r="E1256" s="34"/>
      <c r="F1256" s="34"/>
      <c r="G1256" s="34"/>
      <c r="H1256" s="12">
        <v>1046.49</v>
      </c>
      <c r="I1256" s="7"/>
      <c r="N1256" s="7"/>
      <c r="O1256" s="7"/>
      <c r="P1256" s="7"/>
      <c r="Q1256" s="7"/>
      <c r="R1256" s="7"/>
      <c r="S1256" s="7"/>
      <c r="T1256" s="7"/>
    </row>
    <row r="1257" spans="1:20" s="8" customFormat="1" ht="15" hidden="1" outlineLevel="1">
      <c r="A1257" s="34" t="s">
        <v>14</v>
      </c>
      <c r="B1257" s="34"/>
      <c r="C1257" s="34"/>
      <c r="D1257" s="34"/>
      <c r="E1257" s="34"/>
      <c r="F1257" s="34"/>
      <c r="G1257" s="34"/>
      <c r="H1257" s="12">
        <v>956074.8</v>
      </c>
      <c r="I1257" s="7"/>
      <c r="N1257" s="7"/>
      <c r="O1257" s="7"/>
      <c r="P1257" s="7"/>
      <c r="Q1257" s="7"/>
      <c r="R1257" s="7"/>
      <c r="S1257" s="7"/>
      <c r="T1257" s="7"/>
    </row>
    <row r="1258" spans="1:20" s="8" customFormat="1" ht="15" hidden="1" outlineLevel="1">
      <c r="A1258" s="34" t="s">
        <v>15</v>
      </c>
      <c r="B1258" s="34"/>
      <c r="C1258" s="34"/>
      <c r="D1258" s="34"/>
      <c r="E1258" s="34"/>
      <c r="F1258" s="34"/>
      <c r="G1258" s="34"/>
      <c r="H1258" s="15">
        <f>(H1259+H1260-(H1261+H1268))/(H1278+H1279-(H1280+H1287))</f>
        <v>0.0012542805942890158</v>
      </c>
      <c r="I1258" s="7"/>
      <c r="K1258" s="20"/>
      <c r="L1258" s="20"/>
      <c r="N1258" s="7"/>
      <c r="O1258" s="7"/>
      <c r="P1258" s="7"/>
      <c r="Q1258" s="7"/>
      <c r="R1258" s="7"/>
      <c r="S1258" s="7"/>
      <c r="T1258" s="7"/>
    </row>
    <row r="1259" spans="1:20" s="8" customFormat="1" ht="15" hidden="1" outlineLevel="1">
      <c r="A1259" s="34" t="s">
        <v>16</v>
      </c>
      <c r="B1259" s="34"/>
      <c r="C1259" s="34"/>
      <c r="D1259" s="34"/>
      <c r="E1259" s="34"/>
      <c r="F1259" s="34"/>
      <c r="G1259" s="34"/>
      <c r="H1259" s="17">
        <v>658.47</v>
      </c>
      <c r="I1259" s="7"/>
      <c r="K1259" s="20"/>
      <c r="L1259" s="20"/>
      <c r="N1259" s="7"/>
      <c r="O1259" s="7"/>
      <c r="P1259" s="7"/>
      <c r="Q1259" s="7"/>
      <c r="R1259" s="7"/>
      <c r="S1259" s="7"/>
      <c r="T1259" s="7"/>
    </row>
    <row r="1260" spans="1:20" s="8" customFormat="1" ht="15" hidden="1" outlineLevel="1">
      <c r="A1260" s="34" t="s">
        <v>17</v>
      </c>
      <c r="B1260" s="34"/>
      <c r="C1260" s="34"/>
      <c r="D1260" s="34"/>
      <c r="E1260" s="34"/>
      <c r="F1260" s="34"/>
      <c r="G1260" s="34"/>
      <c r="H1260" s="17">
        <v>16.137999999999998</v>
      </c>
      <c r="I1260" s="7"/>
      <c r="N1260" s="7"/>
      <c r="O1260" s="7"/>
      <c r="P1260" s="7"/>
      <c r="Q1260" s="7"/>
      <c r="R1260" s="7"/>
      <c r="S1260" s="7"/>
      <c r="T1260" s="7"/>
    </row>
    <row r="1261" spans="1:20" s="8" customFormat="1" ht="15" hidden="1" outlineLevel="1">
      <c r="A1261" s="34" t="s">
        <v>18</v>
      </c>
      <c r="B1261" s="34"/>
      <c r="C1261" s="34"/>
      <c r="D1261" s="34"/>
      <c r="E1261" s="34"/>
      <c r="F1261" s="34"/>
      <c r="G1261" s="34"/>
      <c r="H1261" s="17">
        <f>E1263+E1264+E1265+E1266+E1267</f>
        <v>218.16095148295955</v>
      </c>
      <c r="I1261" s="7"/>
      <c r="N1261" s="7"/>
      <c r="O1261" s="7"/>
      <c r="P1261" s="7"/>
      <c r="Q1261" s="7"/>
      <c r="R1261" s="7"/>
      <c r="S1261" s="7"/>
      <c r="T1261" s="7"/>
    </row>
    <row r="1262" spans="1:20" s="8" customFormat="1" ht="15" hidden="1" outlineLevel="1">
      <c r="A1262" s="34" t="s">
        <v>20</v>
      </c>
      <c r="B1262" s="34"/>
      <c r="C1262" s="14"/>
      <c r="D1262" s="14"/>
      <c r="E1262" s="14"/>
      <c r="F1262" s="14"/>
      <c r="G1262" s="14"/>
      <c r="H1262" s="19"/>
      <c r="I1262" s="7"/>
      <c r="N1262" s="7"/>
      <c r="O1262" s="7"/>
      <c r="P1262" s="7"/>
      <c r="Q1262" s="7"/>
      <c r="R1262" s="7"/>
      <c r="S1262" s="7"/>
      <c r="T1262" s="7"/>
    </row>
    <row r="1263" spans="1:20" s="8" customFormat="1" ht="15" hidden="1" outlineLevel="1">
      <c r="A1263" s="30" t="s">
        <v>21</v>
      </c>
      <c r="B1263" s="30"/>
      <c r="C1263" s="30"/>
      <c r="D1263" s="30"/>
      <c r="E1263" s="17">
        <v>14.291763582959595</v>
      </c>
      <c r="F1263" s="7"/>
      <c r="I1263" s="7"/>
      <c r="N1263" s="7"/>
      <c r="O1263" s="7"/>
      <c r="P1263" s="7"/>
      <c r="Q1263" s="7"/>
      <c r="R1263" s="7"/>
      <c r="S1263" s="7"/>
      <c r="T1263" s="7"/>
    </row>
    <row r="1264" spans="1:20" s="8" customFormat="1" ht="15" hidden="1" outlineLevel="1">
      <c r="A1264" s="30" t="s">
        <v>22</v>
      </c>
      <c r="B1264" s="30"/>
      <c r="C1264" s="30"/>
      <c r="D1264" s="30"/>
      <c r="E1264" s="21">
        <v>162.0207161</v>
      </c>
      <c r="F1264" s="7"/>
      <c r="I1264" s="7"/>
      <c r="N1264" s="7"/>
      <c r="O1264" s="7"/>
      <c r="P1264" s="7"/>
      <c r="Q1264" s="7"/>
      <c r="R1264" s="7"/>
      <c r="S1264" s="7"/>
      <c r="T1264" s="7"/>
    </row>
    <row r="1265" spans="1:8" ht="15" hidden="1" outlineLevel="1">
      <c r="A1265" s="30" t="s">
        <v>23</v>
      </c>
      <c r="B1265" s="30"/>
      <c r="C1265" s="30"/>
      <c r="D1265" s="30"/>
      <c r="E1265" s="21">
        <v>41.84847179999996</v>
      </c>
      <c r="G1265" s="8"/>
      <c r="H1265" s="8"/>
    </row>
    <row r="1266" spans="1:8" ht="15" hidden="1" outlineLevel="1">
      <c r="A1266" s="30" t="s">
        <v>24</v>
      </c>
      <c r="B1266" s="30"/>
      <c r="C1266" s="30"/>
      <c r="D1266" s="30"/>
      <c r="E1266" s="22">
        <v>0</v>
      </c>
      <c r="G1266" s="8"/>
      <c r="H1266" s="8"/>
    </row>
    <row r="1267" spans="1:8" ht="15" hidden="1" outlineLevel="1">
      <c r="A1267" s="30" t="s">
        <v>25</v>
      </c>
      <c r="B1267" s="30"/>
      <c r="C1267" s="30"/>
      <c r="D1267" s="30"/>
      <c r="E1267" s="22">
        <v>0</v>
      </c>
      <c r="G1267" s="8"/>
      <c r="H1267" s="8"/>
    </row>
    <row r="1268" spans="1:8" ht="15" hidden="1" outlineLevel="1">
      <c r="A1268" s="31" t="s">
        <v>26</v>
      </c>
      <c r="B1268" s="31"/>
      <c r="C1268" s="31"/>
      <c r="D1268" s="31"/>
      <c r="E1268" s="31"/>
      <c r="F1268" s="31"/>
      <c r="G1268" s="31"/>
      <c r="H1268" s="17">
        <v>288.5364</v>
      </c>
    </row>
    <row r="1269" spans="1:8" ht="15" hidden="1" outlineLevel="1">
      <c r="A1269" s="31" t="s">
        <v>27</v>
      </c>
      <c r="B1269" s="31"/>
      <c r="C1269" s="31"/>
      <c r="D1269" s="31"/>
      <c r="E1269" s="31"/>
      <c r="F1269" s="31"/>
      <c r="G1269" s="31"/>
      <c r="H1269" s="21">
        <f>D1271+D1275</f>
        <v>6434.524000000005</v>
      </c>
    </row>
    <row r="1270" spans="1:8" ht="15" hidden="1" outlineLevel="1">
      <c r="A1270" s="31" t="s">
        <v>20</v>
      </c>
      <c r="B1270" s="31"/>
      <c r="C1270" s="14"/>
      <c r="D1270" s="14"/>
      <c r="E1270" s="14"/>
      <c r="F1270" s="14"/>
      <c r="G1270" s="14"/>
      <c r="H1270" s="23"/>
    </row>
    <row r="1271" spans="1:8" ht="15" hidden="1" outlineLevel="1">
      <c r="A1271" s="33" t="s">
        <v>28</v>
      </c>
      <c r="B1271" s="33"/>
      <c r="C1271" s="33"/>
      <c r="D1271" s="17">
        <f>D1272+D1273+D1274</f>
        <v>3.02</v>
      </c>
      <c r="E1271" s="7"/>
      <c r="F1271" s="8"/>
      <c r="G1271" s="8"/>
      <c r="H1271" s="8"/>
    </row>
    <row r="1272" spans="1:8" ht="15" hidden="1" outlineLevel="1">
      <c r="A1272" s="32" t="s">
        <v>29</v>
      </c>
      <c r="B1272" s="32"/>
      <c r="C1272" s="32"/>
      <c r="D1272" s="17">
        <v>0.874</v>
      </c>
      <c r="E1272" s="7"/>
      <c r="F1272" s="8"/>
      <c r="G1272" s="8"/>
      <c r="H1272" s="8"/>
    </row>
    <row r="1273" spans="1:8" ht="15" hidden="1" outlineLevel="1">
      <c r="A1273" s="32" t="s">
        <v>30</v>
      </c>
      <c r="B1273" s="32"/>
      <c r="C1273" s="32"/>
      <c r="D1273" s="17">
        <v>1.259</v>
      </c>
      <c r="E1273" s="7"/>
      <c r="F1273" s="8"/>
      <c r="G1273" s="8"/>
      <c r="H1273" s="8"/>
    </row>
    <row r="1274" spans="1:8" ht="15" hidden="1" outlineLevel="1">
      <c r="A1274" s="32" t="s">
        <v>31</v>
      </c>
      <c r="B1274" s="32"/>
      <c r="C1274" s="32"/>
      <c r="D1274" s="17">
        <v>0.887</v>
      </c>
      <c r="E1274" s="7"/>
      <c r="F1274" s="8"/>
      <c r="G1274" s="8"/>
      <c r="H1274" s="8"/>
    </row>
    <row r="1275" spans="1:8" ht="15" hidden="1" outlineLevel="1">
      <c r="A1275" s="33" t="s">
        <v>32</v>
      </c>
      <c r="B1275" s="33"/>
      <c r="C1275" s="33"/>
      <c r="D1275" s="17">
        <f>D1276+D1277</f>
        <v>6431.504000000004</v>
      </c>
      <c r="E1275" s="7"/>
      <c r="F1275" s="8"/>
      <c r="G1275" s="8"/>
      <c r="H1275" s="8"/>
    </row>
    <row r="1276" spans="1:8" ht="15" hidden="1" outlineLevel="1">
      <c r="A1276" s="32" t="s">
        <v>29</v>
      </c>
      <c r="B1276" s="32"/>
      <c r="C1276" s="32"/>
      <c r="D1276" s="17">
        <v>2577.4730000000004</v>
      </c>
      <c r="E1276" s="7"/>
      <c r="F1276" s="8"/>
      <c r="G1276" s="8"/>
      <c r="H1276" s="8"/>
    </row>
    <row r="1277" spans="1:8" ht="15" hidden="1" outlineLevel="1">
      <c r="A1277" s="32" t="s">
        <v>31</v>
      </c>
      <c r="B1277" s="32"/>
      <c r="C1277" s="32"/>
      <c r="D1277" s="17">
        <v>3854.0310000000036</v>
      </c>
      <c r="E1277" s="7"/>
      <c r="F1277" s="8"/>
      <c r="G1277" s="8"/>
      <c r="H1277" s="8"/>
    </row>
    <row r="1278" spans="1:8" ht="15" hidden="1" outlineLevel="1">
      <c r="A1278" s="31" t="s">
        <v>33</v>
      </c>
      <c r="B1278" s="31"/>
      <c r="C1278" s="31"/>
      <c r="D1278" s="31"/>
      <c r="E1278" s="31"/>
      <c r="F1278" s="31"/>
      <c r="G1278" s="31"/>
      <c r="H1278" s="17">
        <v>399307.216</v>
      </c>
    </row>
    <row r="1279" spans="1:8" ht="15" hidden="1" outlineLevel="1">
      <c r="A1279" s="31" t="s">
        <v>55</v>
      </c>
      <c r="B1279" s="31"/>
      <c r="C1279" s="31"/>
      <c r="D1279" s="31"/>
      <c r="E1279" s="31"/>
      <c r="F1279" s="31"/>
      <c r="G1279" s="31"/>
      <c r="H1279" s="17">
        <v>18726.143</v>
      </c>
    </row>
    <row r="1280" spans="1:8" ht="15" hidden="1" outlineLevel="1">
      <c r="A1280" s="31" t="s">
        <v>36</v>
      </c>
      <c r="B1280" s="31"/>
      <c r="C1280" s="31"/>
      <c r="D1280" s="31"/>
      <c r="E1280" s="31"/>
      <c r="F1280" s="31"/>
      <c r="G1280" s="31"/>
      <c r="H1280" s="17">
        <f>E1282+E1283+E1284+E1285+E1286</f>
        <v>121861.47499999998</v>
      </c>
    </row>
    <row r="1281" spans="1:20" s="8" customFormat="1" ht="15" hidden="1" outlineLevel="1">
      <c r="A1281" s="31" t="s">
        <v>20</v>
      </c>
      <c r="B1281" s="31"/>
      <c r="C1281" s="14"/>
      <c r="D1281" s="14"/>
      <c r="E1281" s="14"/>
      <c r="F1281" s="14"/>
      <c r="G1281" s="14"/>
      <c r="H1281" s="23"/>
      <c r="I1281" s="7"/>
      <c r="N1281" s="7"/>
      <c r="O1281" s="7"/>
      <c r="P1281" s="7"/>
      <c r="Q1281" s="7"/>
      <c r="R1281" s="7"/>
      <c r="S1281" s="7"/>
      <c r="T1281" s="7"/>
    </row>
    <row r="1282" spans="1:20" s="8" customFormat="1" ht="15" hidden="1" outlineLevel="1">
      <c r="A1282" s="30" t="s">
        <v>37</v>
      </c>
      <c r="B1282" s="30"/>
      <c r="C1282" s="30"/>
      <c r="D1282" s="30"/>
      <c r="E1282" s="17">
        <v>6434.524000000005</v>
      </c>
      <c r="F1282" s="7"/>
      <c r="I1282" s="7"/>
      <c r="N1282" s="7"/>
      <c r="O1282" s="7"/>
      <c r="P1282" s="7"/>
      <c r="Q1282" s="7"/>
      <c r="R1282" s="7"/>
      <c r="S1282" s="7"/>
      <c r="T1282" s="7"/>
    </row>
    <row r="1283" spans="1:20" s="8" customFormat="1" ht="15" hidden="1" outlineLevel="1">
      <c r="A1283" s="30" t="s">
        <v>38</v>
      </c>
      <c r="B1283" s="30"/>
      <c r="C1283" s="30"/>
      <c r="D1283" s="30"/>
      <c r="E1283" s="21">
        <v>85995.46500000003</v>
      </c>
      <c r="F1283" s="7"/>
      <c r="I1283" s="7"/>
      <c r="N1283" s="7"/>
      <c r="O1283" s="7"/>
      <c r="P1283" s="7"/>
      <c r="Q1283" s="7"/>
      <c r="R1283" s="7"/>
      <c r="S1283" s="7"/>
      <c r="T1283" s="7"/>
    </row>
    <row r="1284" spans="1:20" s="8" customFormat="1" ht="15" hidden="1" outlineLevel="1">
      <c r="A1284" s="30" t="s">
        <v>39</v>
      </c>
      <c r="B1284" s="30"/>
      <c r="C1284" s="30"/>
      <c r="D1284" s="30"/>
      <c r="E1284" s="21">
        <v>29431.485999999943</v>
      </c>
      <c r="F1284" s="7"/>
      <c r="I1284" s="7"/>
      <c r="N1284" s="7"/>
      <c r="O1284" s="7"/>
      <c r="P1284" s="7"/>
      <c r="Q1284" s="7"/>
      <c r="R1284" s="7"/>
      <c r="S1284" s="7"/>
      <c r="T1284" s="7"/>
    </row>
    <row r="1285" spans="1:20" s="8" customFormat="1" ht="15" hidden="1" outlineLevel="1">
      <c r="A1285" s="30" t="s">
        <v>40</v>
      </c>
      <c r="B1285" s="30"/>
      <c r="C1285" s="30"/>
      <c r="D1285" s="30"/>
      <c r="E1285" s="22">
        <v>0</v>
      </c>
      <c r="F1285" s="7"/>
      <c r="I1285" s="7"/>
      <c r="N1285" s="7"/>
      <c r="O1285" s="7"/>
      <c r="P1285" s="7"/>
      <c r="Q1285" s="7"/>
      <c r="R1285" s="7"/>
      <c r="S1285" s="7"/>
      <c r="T1285" s="7"/>
    </row>
    <row r="1286" spans="1:20" s="8" customFormat="1" ht="15" hidden="1" outlineLevel="1">
      <c r="A1286" s="30" t="s">
        <v>41</v>
      </c>
      <c r="B1286" s="30"/>
      <c r="C1286" s="30"/>
      <c r="D1286" s="30"/>
      <c r="E1286" s="22">
        <v>0</v>
      </c>
      <c r="F1286" s="7"/>
      <c r="I1286" s="7"/>
      <c r="N1286" s="7"/>
      <c r="O1286" s="7"/>
      <c r="P1286" s="7"/>
      <c r="Q1286" s="7"/>
      <c r="R1286" s="7"/>
      <c r="S1286" s="7"/>
      <c r="T1286" s="7"/>
    </row>
    <row r="1287" spans="1:20" s="8" customFormat="1" ht="15" hidden="1" outlineLevel="1">
      <c r="A1287" s="31" t="s">
        <v>42</v>
      </c>
      <c r="B1287" s="31"/>
      <c r="C1287" s="31"/>
      <c r="D1287" s="31"/>
      <c r="E1287" s="31"/>
      <c r="F1287" s="31"/>
      <c r="G1287" s="31"/>
      <c r="H1287" s="17">
        <v>162301.8</v>
      </c>
      <c r="I1287" s="7"/>
      <c r="N1287" s="7"/>
      <c r="O1287" s="7"/>
      <c r="P1287" s="7"/>
      <c r="Q1287" s="7"/>
      <c r="R1287" s="7"/>
      <c r="S1287" s="7"/>
      <c r="T1287" s="7"/>
    </row>
    <row r="1288" spans="1:20" s="8" customFormat="1" ht="15" hidden="1" outlineLevel="1">
      <c r="A1288" s="31" t="s">
        <v>43</v>
      </c>
      <c r="B1288" s="31"/>
      <c r="C1288" s="31"/>
      <c r="D1288" s="31"/>
      <c r="E1288" s="31"/>
      <c r="F1288" s="31"/>
      <c r="G1288" s="31"/>
      <c r="H1288" s="12">
        <v>0</v>
      </c>
      <c r="I1288" s="7"/>
      <c r="N1288" s="7"/>
      <c r="O1288" s="7"/>
      <c r="P1288" s="7"/>
      <c r="Q1288" s="7"/>
      <c r="R1288" s="7"/>
      <c r="S1288" s="7"/>
      <c r="T1288" s="7"/>
    </row>
    <row r="1289" ht="15" hidden="1" outlineLevel="1"/>
    <row r="1290" spans="1:20" s="8" customFormat="1" ht="15" hidden="1" outlineLevel="1">
      <c r="A1290" s="36" t="s">
        <v>88</v>
      </c>
      <c r="B1290" s="36"/>
      <c r="C1290" s="36"/>
      <c r="D1290" s="36"/>
      <c r="E1290" s="36"/>
      <c r="F1290" s="36"/>
      <c r="G1290" s="36"/>
      <c r="H1290" s="36"/>
      <c r="I1290" s="7"/>
      <c r="N1290" s="7"/>
      <c r="O1290" s="7"/>
      <c r="P1290" s="7"/>
      <c r="Q1290" s="7"/>
      <c r="R1290" s="7"/>
      <c r="S1290" s="7"/>
      <c r="T1290" s="7"/>
    </row>
    <row r="1291" spans="1:20" s="8" customFormat="1" ht="15" hidden="1" outlineLevel="1">
      <c r="A1291" s="35" t="s">
        <v>11</v>
      </c>
      <c r="B1291" s="35"/>
      <c r="C1291" s="35"/>
      <c r="D1291" s="35"/>
      <c r="E1291" s="35"/>
      <c r="F1291" s="35"/>
      <c r="G1291" s="35"/>
      <c r="H1291" s="12">
        <f>ROUND(H1294+H1295*H1296+H1326,2)</f>
        <v>2212.65</v>
      </c>
      <c r="I1291" s="7"/>
      <c r="N1291" s="7"/>
      <c r="O1291" s="7"/>
      <c r="P1291" s="7"/>
      <c r="Q1291" s="7"/>
      <c r="R1291" s="7"/>
      <c r="S1291" s="7"/>
      <c r="T1291" s="7"/>
    </row>
    <row r="1292" spans="1:20" s="8" customFormat="1" ht="15" hidden="1" outlineLevel="1">
      <c r="A1292" s="7"/>
      <c r="B1292" s="7"/>
      <c r="C1292" s="13"/>
      <c r="D1292" s="13"/>
      <c r="E1292" s="13"/>
      <c r="F1292" s="7"/>
      <c r="G1292" s="4"/>
      <c r="H1292" s="7"/>
      <c r="I1292" s="7"/>
      <c r="N1292" s="7"/>
      <c r="O1292" s="7"/>
      <c r="P1292" s="7"/>
      <c r="Q1292" s="7"/>
      <c r="R1292" s="7"/>
      <c r="S1292" s="7"/>
      <c r="T1292" s="7"/>
    </row>
    <row r="1293" spans="1:20" s="8" customFormat="1" ht="15" hidden="1" outlineLevel="1">
      <c r="A1293" s="35" t="s">
        <v>12</v>
      </c>
      <c r="B1293" s="35"/>
      <c r="C1293" s="35"/>
      <c r="D1293" s="35"/>
      <c r="E1293" s="35"/>
      <c r="F1293" s="35"/>
      <c r="G1293" s="35"/>
      <c r="H1293" s="35"/>
      <c r="I1293" s="7"/>
      <c r="N1293" s="7"/>
      <c r="O1293" s="7"/>
      <c r="P1293" s="7"/>
      <c r="Q1293" s="7"/>
      <c r="R1293" s="7"/>
      <c r="S1293" s="7"/>
      <c r="T1293" s="7"/>
    </row>
    <row r="1294" spans="1:20" s="8" customFormat="1" ht="15" hidden="1" outlineLevel="1">
      <c r="A1294" s="34" t="s">
        <v>13</v>
      </c>
      <c r="B1294" s="34"/>
      <c r="C1294" s="34"/>
      <c r="D1294" s="34"/>
      <c r="E1294" s="34"/>
      <c r="F1294" s="34"/>
      <c r="G1294" s="34"/>
      <c r="H1294" s="12">
        <v>952.79</v>
      </c>
      <c r="I1294" s="7"/>
      <c r="N1294" s="7"/>
      <c r="O1294" s="7"/>
      <c r="P1294" s="7"/>
      <c r="Q1294" s="7"/>
      <c r="R1294" s="7"/>
      <c r="S1294" s="7"/>
      <c r="T1294" s="7"/>
    </row>
    <row r="1295" spans="1:20" s="8" customFormat="1" ht="15" hidden="1" outlineLevel="1">
      <c r="A1295" s="34" t="s">
        <v>14</v>
      </c>
      <c r="B1295" s="34"/>
      <c r="C1295" s="34"/>
      <c r="D1295" s="34"/>
      <c r="E1295" s="34"/>
      <c r="F1295" s="34"/>
      <c r="G1295" s="34"/>
      <c r="H1295" s="12">
        <v>952380.56</v>
      </c>
      <c r="I1295" s="7"/>
      <c r="N1295" s="7"/>
      <c r="O1295" s="7"/>
      <c r="P1295" s="7"/>
      <c r="Q1295" s="7"/>
      <c r="R1295" s="7"/>
      <c r="S1295" s="7"/>
      <c r="T1295" s="7"/>
    </row>
    <row r="1296" spans="1:20" s="8" customFormat="1" ht="15" hidden="1" outlineLevel="1">
      <c r="A1296" s="34" t="s">
        <v>15</v>
      </c>
      <c r="B1296" s="34"/>
      <c r="C1296" s="34"/>
      <c r="D1296" s="34"/>
      <c r="E1296" s="34"/>
      <c r="F1296" s="34"/>
      <c r="G1296" s="34"/>
      <c r="H1296" s="15">
        <f>(H1297+H1298-(H1299+H1306))/(H1316+H1317-(H1318+H1325))</f>
        <v>0.0013228504800167431</v>
      </c>
      <c r="I1296" s="7"/>
      <c r="K1296" s="20"/>
      <c r="L1296" s="20"/>
      <c r="N1296" s="7"/>
      <c r="O1296" s="7"/>
      <c r="P1296" s="7"/>
      <c r="Q1296" s="7"/>
      <c r="R1296" s="7"/>
      <c r="S1296" s="7"/>
      <c r="T1296" s="7"/>
    </row>
    <row r="1297" spans="1:20" s="8" customFormat="1" ht="15" hidden="1" outlineLevel="1">
      <c r="A1297" s="34" t="s">
        <v>16</v>
      </c>
      <c r="B1297" s="34"/>
      <c r="C1297" s="34"/>
      <c r="D1297" s="34"/>
      <c r="E1297" s="34"/>
      <c r="F1297" s="34"/>
      <c r="G1297" s="34"/>
      <c r="H1297" s="17">
        <v>586.667</v>
      </c>
      <c r="I1297" s="7"/>
      <c r="K1297" s="20"/>
      <c r="L1297" s="20"/>
      <c r="N1297" s="7"/>
      <c r="O1297" s="7"/>
      <c r="P1297" s="7"/>
      <c r="Q1297" s="7"/>
      <c r="R1297" s="7"/>
      <c r="S1297" s="7"/>
      <c r="T1297" s="7"/>
    </row>
    <row r="1298" spans="1:20" s="8" customFormat="1" ht="15" hidden="1" outlineLevel="1">
      <c r="A1298" s="34" t="s">
        <v>17</v>
      </c>
      <c r="B1298" s="34"/>
      <c r="C1298" s="34"/>
      <c r="D1298" s="34"/>
      <c r="E1298" s="34"/>
      <c r="F1298" s="34"/>
      <c r="G1298" s="34"/>
      <c r="H1298" s="17">
        <v>11.478</v>
      </c>
      <c r="I1298" s="7"/>
      <c r="N1298" s="7"/>
      <c r="O1298" s="7"/>
      <c r="P1298" s="7"/>
      <c r="Q1298" s="7"/>
      <c r="R1298" s="7"/>
      <c r="S1298" s="7"/>
      <c r="T1298" s="7"/>
    </row>
    <row r="1299" spans="1:20" s="8" customFormat="1" ht="15" hidden="1" outlineLevel="1">
      <c r="A1299" s="34" t="s">
        <v>18</v>
      </c>
      <c r="B1299" s="34"/>
      <c r="C1299" s="34"/>
      <c r="D1299" s="34"/>
      <c r="E1299" s="34"/>
      <c r="F1299" s="34"/>
      <c r="G1299" s="34"/>
      <c r="H1299" s="17">
        <f>E1301+E1302+E1303+E1304+E1305</f>
        <v>190.326147914532</v>
      </c>
      <c r="I1299" s="7"/>
      <c r="N1299" s="7"/>
      <c r="O1299" s="7"/>
      <c r="P1299" s="7"/>
      <c r="Q1299" s="7"/>
      <c r="R1299" s="7"/>
      <c r="S1299" s="7"/>
      <c r="T1299" s="7"/>
    </row>
    <row r="1300" spans="1:20" s="8" customFormat="1" ht="15" hidden="1" outlineLevel="1">
      <c r="A1300" s="34" t="s">
        <v>20</v>
      </c>
      <c r="B1300" s="34"/>
      <c r="C1300" s="14"/>
      <c r="D1300" s="14"/>
      <c r="E1300" s="14"/>
      <c r="F1300" s="14"/>
      <c r="G1300" s="14"/>
      <c r="H1300" s="19"/>
      <c r="I1300" s="7"/>
      <c r="N1300" s="7"/>
      <c r="O1300" s="7"/>
      <c r="P1300" s="7"/>
      <c r="Q1300" s="7"/>
      <c r="R1300" s="7"/>
      <c r="S1300" s="7"/>
      <c r="T1300" s="7"/>
    </row>
    <row r="1301" spans="1:20" s="8" customFormat="1" ht="15" hidden="1" outlineLevel="1">
      <c r="A1301" s="30" t="s">
        <v>21</v>
      </c>
      <c r="B1301" s="30"/>
      <c r="C1301" s="30"/>
      <c r="D1301" s="30"/>
      <c r="E1301" s="17">
        <v>10.952636714532106</v>
      </c>
      <c r="F1301" s="7"/>
      <c r="I1301" s="7"/>
      <c r="N1301" s="7"/>
      <c r="O1301" s="7"/>
      <c r="P1301" s="7"/>
      <c r="Q1301" s="7"/>
      <c r="R1301" s="7"/>
      <c r="S1301" s="7"/>
      <c r="T1301" s="7"/>
    </row>
    <row r="1302" spans="1:20" s="8" customFormat="1" ht="15" hidden="1" outlineLevel="1">
      <c r="A1302" s="30" t="s">
        <v>22</v>
      </c>
      <c r="B1302" s="30"/>
      <c r="C1302" s="30"/>
      <c r="D1302" s="30"/>
      <c r="E1302" s="21">
        <v>141.57042849999993</v>
      </c>
      <c r="F1302" s="7"/>
      <c r="I1302" s="7"/>
      <c r="N1302" s="7"/>
      <c r="O1302" s="7"/>
      <c r="P1302" s="7"/>
      <c r="Q1302" s="7"/>
      <c r="R1302" s="7"/>
      <c r="S1302" s="7"/>
      <c r="T1302" s="7"/>
    </row>
    <row r="1303" spans="1:20" s="8" customFormat="1" ht="15" hidden="1" outlineLevel="1">
      <c r="A1303" s="30" t="s">
        <v>23</v>
      </c>
      <c r="B1303" s="30"/>
      <c r="C1303" s="30"/>
      <c r="D1303" s="30"/>
      <c r="E1303" s="21">
        <v>37.803082699999955</v>
      </c>
      <c r="F1303" s="7"/>
      <c r="I1303" s="7"/>
      <c r="N1303" s="7"/>
      <c r="O1303" s="7"/>
      <c r="P1303" s="7"/>
      <c r="Q1303" s="7"/>
      <c r="R1303" s="7"/>
      <c r="S1303" s="7"/>
      <c r="T1303" s="7"/>
    </row>
    <row r="1304" spans="1:20" s="8" customFormat="1" ht="15" hidden="1" outlineLevel="1">
      <c r="A1304" s="30" t="s">
        <v>24</v>
      </c>
      <c r="B1304" s="30"/>
      <c r="C1304" s="30"/>
      <c r="D1304" s="30"/>
      <c r="E1304" s="22">
        <v>0</v>
      </c>
      <c r="F1304" s="7"/>
      <c r="I1304" s="7"/>
      <c r="N1304" s="7"/>
      <c r="O1304" s="7"/>
      <c r="P1304" s="7"/>
      <c r="Q1304" s="7"/>
      <c r="R1304" s="7"/>
      <c r="S1304" s="7"/>
      <c r="T1304" s="7"/>
    </row>
    <row r="1305" spans="1:20" s="8" customFormat="1" ht="15" hidden="1" outlineLevel="1">
      <c r="A1305" s="30" t="s">
        <v>25</v>
      </c>
      <c r="B1305" s="30"/>
      <c r="C1305" s="30"/>
      <c r="D1305" s="30"/>
      <c r="E1305" s="22">
        <v>0</v>
      </c>
      <c r="F1305" s="7"/>
      <c r="I1305" s="7"/>
      <c r="N1305" s="7"/>
      <c r="O1305" s="7"/>
      <c r="P1305" s="7"/>
      <c r="Q1305" s="7"/>
      <c r="R1305" s="7"/>
      <c r="S1305" s="7"/>
      <c r="T1305" s="7"/>
    </row>
    <row r="1306" spans="1:20" s="8" customFormat="1" ht="15" hidden="1" outlineLevel="1">
      <c r="A1306" s="31" t="s">
        <v>26</v>
      </c>
      <c r="B1306" s="31"/>
      <c r="C1306" s="31"/>
      <c r="D1306" s="31"/>
      <c r="E1306" s="31"/>
      <c r="F1306" s="31"/>
      <c r="G1306" s="31"/>
      <c r="H1306" s="17">
        <v>260.889</v>
      </c>
      <c r="I1306" s="7"/>
      <c r="N1306" s="7"/>
      <c r="O1306" s="7"/>
      <c r="P1306" s="7"/>
      <c r="Q1306" s="7"/>
      <c r="R1306" s="7"/>
      <c r="S1306" s="7"/>
      <c r="T1306" s="7"/>
    </row>
    <row r="1307" spans="1:20" s="8" customFormat="1" ht="15" hidden="1" outlineLevel="1">
      <c r="A1307" s="31" t="s">
        <v>27</v>
      </c>
      <c r="B1307" s="31"/>
      <c r="C1307" s="31"/>
      <c r="D1307" s="31"/>
      <c r="E1307" s="31"/>
      <c r="F1307" s="31"/>
      <c r="G1307" s="31"/>
      <c r="H1307" s="21">
        <f>D1309+D1313</f>
        <v>5035.506000000003</v>
      </c>
      <c r="I1307" s="7"/>
      <c r="N1307" s="7"/>
      <c r="O1307" s="7"/>
      <c r="P1307" s="7"/>
      <c r="Q1307" s="7"/>
      <c r="R1307" s="7"/>
      <c r="S1307" s="7"/>
      <c r="T1307" s="7"/>
    </row>
    <row r="1308" spans="1:20" s="8" customFormat="1" ht="15" hidden="1" outlineLevel="1">
      <c r="A1308" s="31" t="s">
        <v>20</v>
      </c>
      <c r="B1308" s="31"/>
      <c r="C1308" s="14"/>
      <c r="D1308" s="14"/>
      <c r="E1308" s="14"/>
      <c r="F1308" s="14"/>
      <c r="G1308" s="14"/>
      <c r="H1308" s="23"/>
      <c r="I1308" s="7"/>
      <c r="N1308" s="7"/>
      <c r="O1308" s="7"/>
      <c r="P1308" s="7"/>
      <c r="Q1308" s="7"/>
      <c r="R1308" s="7"/>
      <c r="S1308" s="7"/>
      <c r="T1308" s="7"/>
    </row>
    <row r="1309" spans="1:20" s="8" customFormat="1" ht="15" hidden="1" outlineLevel="1">
      <c r="A1309" s="33" t="s">
        <v>28</v>
      </c>
      <c r="B1309" s="33"/>
      <c r="C1309" s="33"/>
      <c r="D1309" s="17">
        <f>D1310+D1311+D1312</f>
        <v>2.574</v>
      </c>
      <c r="E1309" s="7"/>
      <c r="I1309" s="7"/>
      <c r="N1309" s="7"/>
      <c r="O1309" s="7"/>
      <c r="P1309" s="7"/>
      <c r="Q1309" s="7"/>
      <c r="R1309" s="7"/>
      <c r="S1309" s="7"/>
      <c r="T1309" s="7"/>
    </row>
    <row r="1310" spans="1:20" s="8" customFormat="1" ht="15" hidden="1" outlineLevel="1">
      <c r="A1310" s="32" t="s">
        <v>29</v>
      </c>
      <c r="B1310" s="32"/>
      <c r="C1310" s="32"/>
      <c r="D1310" s="17">
        <v>0.735</v>
      </c>
      <c r="E1310" s="7"/>
      <c r="I1310" s="7"/>
      <c r="N1310" s="7"/>
      <c r="O1310" s="7"/>
      <c r="P1310" s="7"/>
      <c r="Q1310" s="7"/>
      <c r="R1310" s="7"/>
      <c r="S1310" s="7"/>
      <c r="T1310" s="7"/>
    </row>
    <row r="1311" spans="1:20" s="8" customFormat="1" ht="15" hidden="1" outlineLevel="1">
      <c r="A1311" s="32" t="s">
        <v>30</v>
      </c>
      <c r="B1311" s="32"/>
      <c r="C1311" s="32"/>
      <c r="D1311" s="17">
        <v>1.08</v>
      </c>
      <c r="E1311" s="7"/>
      <c r="I1311" s="7"/>
      <c r="N1311" s="7"/>
      <c r="O1311" s="7"/>
      <c r="P1311" s="7"/>
      <c r="Q1311" s="7"/>
      <c r="R1311" s="7"/>
      <c r="S1311" s="7"/>
      <c r="T1311" s="7"/>
    </row>
    <row r="1312" spans="1:20" s="8" customFormat="1" ht="15" hidden="1" outlineLevel="1">
      <c r="A1312" s="32" t="s">
        <v>31</v>
      </c>
      <c r="B1312" s="32"/>
      <c r="C1312" s="32"/>
      <c r="D1312" s="17">
        <v>0.759</v>
      </c>
      <c r="E1312" s="7"/>
      <c r="I1312" s="7"/>
      <c r="N1312" s="7"/>
      <c r="O1312" s="7"/>
      <c r="P1312" s="7"/>
      <c r="Q1312" s="7"/>
      <c r="R1312" s="7"/>
      <c r="S1312" s="7"/>
      <c r="T1312" s="7"/>
    </row>
    <row r="1313" spans="1:8" ht="15" hidden="1" outlineLevel="1">
      <c r="A1313" s="33" t="s">
        <v>32</v>
      </c>
      <c r="B1313" s="33"/>
      <c r="C1313" s="33"/>
      <c r="D1313" s="17">
        <f>D1314+D1315</f>
        <v>5032.932000000003</v>
      </c>
      <c r="E1313" s="7"/>
      <c r="F1313" s="8"/>
      <c r="G1313" s="8"/>
      <c r="H1313" s="8"/>
    </row>
    <row r="1314" spans="1:8" ht="15" hidden="1" outlineLevel="1">
      <c r="A1314" s="32" t="s">
        <v>29</v>
      </c>
      <c r="B1314" s="32"/>
      <c r="C1314" s="32"/>
      <c r="D1314" s="17">
        <v>2037.0680000000016</v>
      </c>
      <c r="E1314" s="7"/>
      <c r="F1314" s="8"/>
      <c r="G1314" s="8"/>
      <c r="H1314" s="8"/>
    </row>
    <row r="1315" spans="1:8" ht="15" hidden="1" outlineLevel="1">
      <c r="A1315" s="32" t="s">
        <v>31</v>
      </c>
      <c r="B1315" s="32"/>
      <c r="C1315" s="32"/>
      <c r="D1315" s="17">
        <v>2995.864000000002</v>
      </c>
      <c r="E1315" s="7"/>
      <c r="F1315" s="8"/>
      <c r="G1315" s="8"/>
      <c r="H1315" s="8"/>
    </row>
    <row r="1316" spans="1:8" ht="15" hidden="1" outlineLevel="1">
      <c r="A1316" s="31" t="s">
        <v>33</v>
      </c>
      <c r="B1316" s="31"/>
      <c r="C1316" s="31"/>
      <c r="D1316" s="31"/>
      <c r="E1316" s="31"/>
      <c r="F1316" s="31"/>
      <c r="G1316" s="31"/>
      <c r="H1316" s="17">
        <v>360097.601</v>
      </c>
    </row>
    <row r="1317" spans="1:8" ht="15" hidden="1" outlineLevel="1">
      <c r="A1317" s="31" t="s">
        <v>55</v>
      </c>
      <c r="B1317" s="31"/>
      <c r="C1317" s="31"/>
      <c r="D1317" s="31"/>
      <c r="E1317" s="31"/>
      <c r="F1317" s="31"/>
      <c r="G1317" s="31"/>
      <c r="H1317" s="17">
        <v>8602.823000000002</v>
      </c>
    </row>
    <row r="1318" spans="1:8" ht="15" hidden="1" outlineLevel="1">
      <c r="A1318" s="31" t="s">
        <v>36</v>
      </c>
      <c r="B1318" s="31"/>
      <c r="C1318" s="31"/>
      <c r="D1318" s="31"/>
      <c r="E1318" s="31"/>
      <c r="F1318" s="31"/>
      <c r="G1318" s="31"/>
      <c r="H1318" s="17">
        <f>E1320+E1321+E1322+E1323+E1324</f>
        <v>110879.78199999989</v>
      </c>
    </row>
    <row r="1319" spans="1:8" ht="15" hidden="1" outlineLevel="1">
      <c r="A1319" s="31" t="s">
        <v>20</v>
      </c>
      <c r="B1319" s="31"/>
      <c r="C1319" s="14"/>
      <c r="D1319" s="14"/>
      <c r="E1319" s="14"/>
      <c r="F1319" s="14"/>
      <c r="G1319" s="14"/>
      <c r="H1319" s="23"/>
    </row>
    <row r="1320" spans="1:8" ht="15" hidden="1" outlineLevel="1">
      <c r="A1320" s="30" t="s">
        <v>37</v>
      </c>
      <c r="B1320" s="30"/>
      <c r="C1320" s="30"/>
      <c r="D1320" s="30"/>
      <c r="E1320" s="17">
        <v>5035.506000000003</v>
      </c>
      <c r="G1320" s="8"/>
      <c r="H1320" s="8"/>
    </row>
    <row r="1321" spans="1:8" ht="15" hidden="1" outlineLevel="1">
      <c r="A1321" s="30" t="s">
        <v>38</v>
      </c>
      <c r="B1321" s="30"/>
      <c r="C1321" s="30"/>
      <c r="D1321" s="30"/>
      <c r="E1321" s="21">
        <v>79209.51799999994</v>
      </c>
      <c r="G1321" s="8"/>
      <c r="H1321" s="8"/>
    </row>
    <row r="1322" spans="1:8" ht="15" hidden="1" outlineLevel="1">
      <c r="A1322" s="30" t="s">
        <v>39</v>
      </c>
      <c r="B1322" s="30"/>
      <c r="C1322" s="30"/>
      <c r="D1322" s="30"/>
      <c r="E1322" s="21">
        <v>26634.757999999947</v>
      </c>
      <c r="G1322" s="8"/>
      <c r="H1322" s="8"/>
    </row>
    <row r="1323" spans="1:8" ht="15" hidden="1" outlineLevel="1">
      <c r="A1323" s="30" t="s">
        <v>40</v>
      </c>
      <c r="B1323" s="30"/>
      <c r="C1323" s="30"/>
      <c r="D1323" s="30"/>
      <c r="E1323" s="22">
        <v>0</v>
      </c>
      <c r="G1323" s="8"/>
      <c r="H1323" s="8"/>
    </row>
    <row r="1324" spans="1:8" ht="15" hidden="1" outlineLevel="1">
      <c r="A1324" s="30" t="s">
        <v>41</v>
      </c>
      <c r="B1324" s="30"/>
      <c r="C1324" s="30"/>
      <c r="D1324" s="30"/>
      <c r="E1324" s="22">
        <v>0</v>
      </c>
      <c r="G1324" s="8"/>
      <c r="H1324" s="8"/>
    </row>
    <row r="1325" spans="1:8" ht="15" hidden="1" outlineLevel="1">
      <c r="A1325" s="31" t="s">
        <v>42</v>
      </c>
      <c r="B1325" s="31"/>
      <c r="C1325" s="31"/>
      <c r="D1325" s="31"/>
      <c r="E1325" s="31"/>
      <c r="F1325" s="31"/>
      <c r="G1325" s="31"/>
      <c r="H1325" s="17">
        <v>146750</v>
      </c>
    </row>
    <row r="1326" spans="1:8" ht="15" hidden="1" outlineLevel="1">
      <c r="A1326" s="31" t="s">
        <v>43</v>
      </c>
      <c r="B1326" s="31"/>
      <c r="C1326" s="31"/>
      <c r="D1326" s="31"/>
      <c r="E1326" s="31"/>
      <c r="F1326" s="31"/>
      <c r="G1326" s="31"/>
      <c r="H1326" s="12">
        <v>0</v>
      </c>
    </row>
    <row r="1327" ht="15" hidden="1" outlineLevel="1"/>
    <row r="1328" spans="1:8" ht="15" hidden="1" outlineLevel="1">
      <c r="A1328" s="36" t="s">
        <v>89</v>
      </c>
      <c r="B1328" s="36"/>
      <c r="C1328" s="36"/>
      <c r="D1328" s="36"/>
      <c r="E1328" s="36"/>
      <c r="F1328" s="36"/>
      <c r="G1328" s="36"/>
      <c r="H1328" s="36"/>
    </row>
    <row r="1329" spans="1:20" s="8" customFormat="1" ht="15" hidden="1" outlineLevel="1">
      <c r="A1329" s="35" t="s">
        <v>11</v>
      </c>
      <c r="B1329" s="35"/>
      <c r="C1329" s="35"/>
      <c r="D1329" s="35"/>
      <c r="E1329" s="35"/>
      <c r="F1329" s="35"/>
      <c r="G1329" s="35"/>
      <c r="H1329" s="12">
        <f>ROUND(H1332+H1333*H1334+H1364,2)</f>
        <v>2549.49</v>
      </c>
      <c r="I1329" s="7"/>
      <c r="N1329" s="7"/>
      <c r="O1329" s="7"/>
      <c r="P1329" s="7"/>
      <c r="Q1329" s="7"/>
      <c r="R1329" s="7"/>
      <c r="S1329" s="7"/>
      <c r="T1329" s="7"/>
    </row>
    <row r="1330" spans="1:20" s="8" customFormat="1" ht="15" hidden="1" outlineLevel="1">
      <c r="A1330" s="7"/>
      <c r="B1330" s="7"/>
      <c r="C1330" s="13"/>
      <c r="D1330" s="13"/>
      <c r="E1330" s="13"/>
      <c r="F1330" s="7"/>
      <c r="G1330" s="4"/>
      <c r="H1330" s="7"/>
      <c r="I1330" s="7"/>
      <c r="N1330" s="7"/>
      <c r="O1330" s="7"/>
      <c r="P1330" s="7"/>
      <c r="Q1330" s="7"/>
      <c r="R1330" s="7"/>
      <c r="S1330" s="7"/>
      <c r="T1330" s="7"/>
    </row>
    <row r="1331" spans="1:20" s="8" customFormat="1" ht="15" hidden="1" outlineLevel="1">
      <c r="A1331" s="35" t="s">
        <v>12</v>
      </c>
      <c r="B1331" s="35"/>
      <c r="C1331" s="35"/>
      <c r="D1331" s="35"/>
      <c r="E1331" s="35"/>
      <c r="F1331" s="35"/>
      <c r="G1331" s="35"/>
      <c r="H1331" s="35"/>
      <c r="I1331" s="7"/>
      <c r="N1331" s="7"/>
      <c r="O1331" s="7"/>
      <c r="P1331" s="7"/>
      <c r="Q1331" s="7"/>
      <c r="R1331" s="7"/>
      <c r="S1331" s="7"/>
      <c r="T1331" s="7"/>
    </row>
    <row r="1332" spans="1:20" s="8" customFormat="1" ht="15" hidden="1" outlineLevel="1">
      <c r="A1332" s="34" t="s">
        <v>13</v>
      </c>
      <c r="B1332" s="34"/>
      <c r="C1332" s="34"/>
      <c r="D1332" s="34"/>
      <c r="E1332" s="34"/>
      <c r="F1332" s="34"/>
      <c r="G1332" s="34"/>
      <c r="H1332" s="12">
        <v>1048.91</v>
      </c>
      <c r="I1332" s="7"/>
      <c r="N1332" s="7"/>
      <c r="O1332" s="7"/>
      <c r="P1332" s="7"/>
      <c r="Q1332" s="7"/>
      <c r="R1332" s="7"/>
      <c r="S1332" s="7"/>
      <c r="T1332" s="7"/>
    </row>
    <row r="1333" spans="1:20" s="8" customFormat="1" ht="15" hidden="1" outlineLevel="1">
      <c r="A1333" s="34" t="s">
        <v>14</v>
      </c>
      <c r="B1333" s="34"/>
      <c r="C1333" s="34"/>
      <c r="D1333" s="34"/>
      <c r="E1333" s="34"/>
      <c r="F1333" s="34"/>
      <c r="G1333" s="34"/>
      <c r="H1333" s="12">
        <v>943317.24</v>
      </c>
      <c r="I1333" s="7"/>
      <c r="N1333" s="7"/>
      <c r="O1333" s="7"/>
      <c r="P1333" s="7"/>
      <c r="Q1333" s="7"/>
      <c r="R1333" s="7"/>
      <c r="S1333" s="7"/>
      <c r="T1333" s="7"/>
    </row>
    <row r="1334" spans="1:20" s="8" customFormat="1" ht="15" hidden="1" outlineLevel="1">
      <c r="A1334" s="34" t="s">
        <v>15</v>
      </c>
      <c r="B1334" s="34"/>
      <c r="C1334" s="34"/>
      <c r="D1334" s="34"/>
      <c r="E1334" s="34"/>
      <c r="F1334" s="34"/>
      <c r="G1334" s="34"/>
      <c r="H1334" s="15">
        <f>(H1335+H1336-(H1337+H1344))/(H1354+H1355-(H1356+H1363))</f>
        <v>0.001590746201944841</v>
      </c>
      <c r="I1334" s="7"/>
      <c r="K1334" s="20"/>
      <c r="L1334" s="20"/>
      <c r="N1334" s="7"/>
      <c r="O1334" s="7"/>
      <c r="P1334" s="7"/>
      <c r="Q1334" s="7"/>
      <c r="R1334" s="7"/>
      <c r="S1334" s="7"/>
      <c r="T1334" s="7"/>
    </row>
    <row r="1335" spans="1:20" s="8" customFormat="1" ht="15" hidden="1" outlineLevel="1">
      <c r="A1335" s="34" t="s">
        <v>16</v>
      </c>
      <c r="B1335" s="34"/>
      <c r="C1335" s="34"/>
      <c r="D1335" s="34"/>
      <c r="E1335" s="34"/>
      <c r="F1335" s="34"/>
      <c r="G1335" s="34"/>
      <c r="H1335" s="17">
        <v>610.343</v>
      </c>
      <c r="I1335" s="7"/>
      <c r="K1335" s="20"/>
      <c r="L1335" s="20"/>
      <c r="N1335" s="7"/>
      <c r="O1335" s="7"/>
      <c r="P1335" s="7"/>
      <c r="Q1335" s="7"/>
      <c r="R1335" s="7"/>
      <c r="S1335" s="7"/>
      <c r="T1335" s="7"/>
    </row>
    <row r="1336" spans="1:20" s="8" customFormat="1" ht="15" hidden="1" outlineLevel="1">
      <c r="A1336" s="34" t="s">
        <v>17</v>
      </c>
      <c r="B1336" s="34"/>
      <c r="C1336" s="34"/>
      <c r="D1336" s="34"/>
      <c r="E1336" s="34"/>
      <c r="F1336" s="34"/>
      <c r="G1336" s="34"/>
      <c r="H1336" s="17">
        <v>10.872</v>
      </c>
      <c r="I1336" s="7"/>
      <c r="N1336" s="7"/>
      <c r="O1336" s="7"/>
      <c r="P1336" s="7"/>
      <c r="Q1336" s="7"/>
      <c r="R1336" s="7"/>
      <c r="S1336" s="7"/>
      <c r="T1336" s="7"/>
    </row>
    <row r="1337" spans="1:20" s="8" customFormat="1" ht="15" hidden="1" outlineLevel="1">
      <c r="A1337" s="34" t="s">
        <v>18</v>
      </c>
      <c r="B1337" s="34"/>
      <c r="C1337" s="34"/>
      <c r="D1337" s="34"/>
      <c r="E1337" s="34"/>
      <c r="F1337" s="34"/>
      <c r="G1337" s="34"/>
      <c r="H1337" s="17">
        <f>E1339+E1340+E1341+E1342+E1343</f>
        <v>200.83025715121119</v>
      </c>
      <c r="I1337" s="7"/>
      <c r="N1337" s="7"/>
      <c r="O1337" s="7"/>
      <c r="P1337" s="7"/>
      <c r="Q1337" s="7"/>
      <c r="R1337" s="7"/>
      <c r="S1337" s="7"/>
      <c r="T1337" s="7"/>
    </row>
    <row r="1338" spans="1:20" s="8" customFormat="1" ht="15" hidden="1" outlineLevel="1">
      <c r="A1338" s="34" t="s">
        <v>20</v>
      </c>
      <c r="B1338" s="34"/>
      <c r="C1338" s="14"/>
      <c r="D1338" s="14"/>
      <c r="E1338" s="14"/>
      <c r="F1338" s="14"/>
      <c r="G1338" s="14"/>
      <c r="H1338" s="19"/>
      <c r="I1338" s="7"/>
      <c r="N1338" s="7"/>
      <c r="O1338" s="7"/>
      <c r="P1338" s="7"/>
      <c r="Q1338" s="7"/>
      <c r="R1338" s="7"/>
      <c r="S1338" s="7"/>
      <c r="T1338" s="7"/>
    </row>
    <row r="1339" spans="1:20" s="8" customFormat="1" ht="15" hidden="1" outlineLevel="1">
      <c r="A1339" s="30" t="s">
        <v>21</v>
      </c>
      <c r="B1339" s="30"/>
      <c r="C1339" s="30"/>
      <c r="D1339" s="30"/>
      <c r="E1339" s="17">
        <v>10.44670635121116</v>
      </c>
      <c r="F1339" s="7"/>
      <c r="I1339" s="7"/>
      <c r="N1339" s="7"/>
      <c r="O1339" s="7"/>
      <c r="P1339" s="7"/>
      <c r="Q1339" s="7"/>
      <c r="R1339" s="7"/>
      <c r="S1339" s="7"/>
      <c r="T1339" s="7"/>
    </row>
    <row r="1340" spans="1:20" s="8" customFormat="1" ht="15" hidden="1" outlineLevel="1">
      <c r="A1340" s="30" t="s">
        <v>22</v>
      </c>
      <c r="B1340" s="30"/>
      <c r="C1340" s="30"/>
      <c r="D1340" s="30"/>
      <c r="E1340" s="21">
        <v>151.46923450000003</v>
      </c>
      <c r="F1340" s="7"/>
      <c r="I1340" s="7"/>
      <c r="N1340" s="7"/>
      <c r="O1340" s="7"/>
      <c r="P1340" s="7"/>
      <c r="Q1340" s="7"/>
      <c r="R1340" s="7"/>
      <c r="S1340" s="7"/>
      <c r="T1340" s="7"/>
    </row>
    <row r="1341" spans="1:20" s="8" customFormat="1" ht="15" hidden="1" outlineLevel="1">
      <c r="A1341" s="30" t="s">
        <v>23</v>
      </c>
      <c r="B1341" s="30"/>
      <c r="C1341" s="30"/>
      <c r="D1341" s="30"/>
      <c r="E1341" s="21">
        <v>38.914316299999996</v>
      </c>
      <c r="F1341" s="7"/>
      <c r="I1341" s="7"/>
      <c r="N1341" s="7"/>
      <c r="O1341" s="7"/>
      <c r="P1341" s="7"/>
      <c r="Q1341" s="7"/>
      <c r="R1341" s="7"/>
      <c r="S1341" s="7"/>
      <c r="T1341" s="7"/>
    </row>
    <row r="1342" spans="1:20" s="8" customFormat="1" ht="15" hidden="1" outlineLevel="1">
      <c r="A1342" s="30" t="s">
        <v>24</v>
      </c>
      <c r="B1342" s="30"/>
      <c r="C1342" s="30"/>
      <c r="D1342" s="30"/>
      <c r="E1342" s="22">
        <v>0</v>
      </c>
      <c r="F1342" s="7"/>
      <c r="I1342" s="7"/>
      <c r="N1342" s="7"/>
      <c r="O1342" s="7"/>
      <c r="P1342" s="7"/>
      <c r="Q1342" s="7"/>
      <c r="R1342" s="7"/>
      <c r="S1342" s="7"/>
      <c r="T1342" s="7"/>
    </row>
    <row r="1343" spans="1:20" s="8" customFormat="1" ht="15" hidden="1" outlineLevel="1">
      <c r="A1343" s="30" t="s">
        <v>25</v>
      </c>
      <c r="B1343" s="30"/>
      <c r="C1343" s="30"/>
      <c r="D1343" s="30"/>
      <c r="E1343" s="22">
        <v>0</v>
      </c>
      <c r="F1343" s="7"/>
      <c r="I1343" s="7"/>
      <c r="N1343" s="7"/>
      <c r="O1343" s="7"/>
      <c r="P1343" s="7"/>
      <c r="Q1343" s="7"/>
      <c r="R1343" s="7"/>
      <c r="S1343" s="7"/>
      <c r="T1343" s="7"/>
    </row>
    <row r="1344" spans="1:20" s="8" customFormat="1" ht="15" hidden="1" outlineLevel="1">
      <c r="A1344" s="31" t="s">
        <v>26</v>
      </c>
      <c r="B1344" s="31"/>
      <c r="C1344" s="31"/>
      <c r="D1344" s="31"/>
      <c r="E1344" s="31"/>
      <c r="F1344" s="31"/>
      <c r="G1344" s="31"/>
      <c r="H1344" s="17">
        <v>261.4448</v>
      </c>
      <c r="I1344" s="7"/>
      <c r="N1344" s="7"/>
      <c r="O1344" s="7"/>
      <c r="P1344" s="7"/>
      <c r="Q1344" s="7"/>
      <c r="R1344" s="7"/>
      <c r="S1344" s="7"/>
      <c r="T1344" s="7"/>
    </row>
    <row r="1345" spans="1:8" ht="15" hidden="1" outlineLevel="1">
      <c r="A1345" s="31" t="s">
        <v>27</v>
      </c>
      <c r="B1345" s="31"/>
      <c r="C1345" s="31"/>
      <c r="D1345" s="31"/>
      <c r="E1345" s="31"/>
      <c r="F1345" s="31"/>
      <c r="G1345" s="31"/>
      <c r="H1345" s="21">
        <f>D1347+D1351</f>
        <v>5016.266999999999</v>
      </c>
    </row>
    <row r="1346" spans="1:8" ht="15" hidden="1" outlineLevel="1">
      <c r="A1346" s="31" t="s">
        <v>20</v>
      </c>
      <c r="B1346" s="31"/>
      <c r="C1346" s="14"/>
      <c r="D1346" s="14"/>
      <c r="E1346" s="14"/>
      <c r="F1346" s="14"/>
      <c r="G1346" s="14"/>
      <c r="H1346" s="23"/>
    </row>
    <row r="1347" spans="1:8" ht="15" hidden="1" outlineLevel="1">
      <c r="A1347" s="33" t="s">
        <v>28</v>
      </c>
      <c r="B1347" s="33"/>
      <c r="C1347" s="33"/>
      <c r="D1347" s="17">
        <f>D1348+D1349+D1350</f>
        <v>3.1639999999999997</v>
      </c>
      <c r="E1347" s="7"/>
      <c r="F1347" s="8"/>
      <c r="G1347" s="8"/>
      <c r="H1347" s="8"/>
    </row>
    <row r="1348" spans="1:8" ht="15" hidden="1" outlineLevel="1">
      <c r="A1348" s="32" t="s">
        <v>29</v>
      </c>
      <c r="B1348" s="32"/>
      <c r="C1348" s="32"/>
      <c r="D1348" s="17">
        <v>0.947</v>
      </c>
      <c r="E1348" s="7"/>
      <c r="F1348" s="8"/>
      <c r="G1348" s="8"/>
      <c r="H1348" s="8"/>
    </row>
    <row r="1349" spans="1:8" ht="15" hidden="1" outlineLevel="1">
      <c r="A1349" s="32" t="s">
        <v>30</v>
      </c>
      <c r="B1349" s="32"/>
      <c r="C1349" s="32"/>
      <c r="D1349" s="17">
        <v>1.333</v>
      </c>
      <c r="E1349" s="7"/>
      <c r="F1349" s="8"/>
      <c r="G1349" s="8"/>
      <c r="H1349" s="8"/>
    </row>
    <row r="1350" spans="1:8" ht="15" hidden="1" outlineLevel="1">
      <c r="A1350" s="32" t="s">
        <v>31</v>
      </c>
      <c r="B1350" s="32"/>
      <c r="C1350" s="32"/>
      <c r="D1350" s="17">
        <v>0.884</v>
      </c>
      <c r="E1350" s="7"/>
      <c r="F1350" s="8"/>
      <c r="G1350" s="8"/>
      <c r="H1350" s="8"/>
    </row>
    <row r="1351" spans="1:8" ht="15" hidden="1" outlineLevel="1">
      <c r="A1351" s="33" t="s">
        <v>32</v>
      </c>
      <c r="B1351" s="33"/>
      <c r="C1351" s="33"/>
      <c r="D1351" s="17">
        <f>D1352+D1353</f>
        <v>5013.102999999999</v>
      </c>
      <c r="E1351" s="7"/>
      <c r="F1351" s="8"/>
      <c r="G1351" s="8"/>
      <c r="H1351" s="8"/>
    </row>
    <row r="1352" spans="1:8" ht="15" hidden="1" outlineLevel="1">
      <c r="A1352" s="32" t="s">
        <v>29</v>
      </c>
      <c r="B1352" s="32"/>
      <c r="C1352" s="32"/>
      <c r="D1352" s="17">
        <v>1965.3539999999964</v>
      </c>
      <c r="E1352" s="7"/>
      <c r="F1352" s="8"/>
      <c r="G1352" s="8"/>
      <c r="H1352" s="8"/>
    </row>
    <row r="1353" spans="1:8" ht="15" hidden="1" outlineLevel="1">
      <c r="A1353" s="32" t="s">
        <v>31</v>
      </c>
      <c r="B1353" s="32"/>
      <c r="C1353" s="32"/>
      <c r="D1353" s="17">
        <v>3047.749000000003</v>
      </c>
      <c r="E1353" s="7"/>
      <c r="F1353" s="8"/>
      <c r="G1353" s="8"/>
      <c r="H1353" s="8"/>
    </row>
    <row r="1354" spans="1:8" ht="15" hidden="1" outlineLevel="1">
      <c r="A1354" s="31" t="s">
        <v>33</v>
      </c>
      <c r="B1354" s="31"/>
      <c r="C1354" s="31"/>
      <c r="D1354" s="31"/>
      <c r="E1354" s="31"/>
      <c r="F1354" s="31"/>
      <c r="G1354" s="31"/>
      <c r="H1354" s="17">
        <v>350842.506</v>
      </c>
    </row>
    <row r="1355" spans="1:8" ht="15" hidden="1" outlineLevel="1">
      <c r="A1355" s="31" t="s">
        <v>55</v>
      </c>
      <c r="B1355" s="31"/>
      <c r="C1355" s="31"/>
      <c r="D1355" s="31"/>
      <c r="E1355" s="31"/>
      <c r="F1355" s="31"/>
      <c r="G1355" s="31"/>
      <c r="H1355" s="17">
        <v>7862.398999999999</v>
      </c>
    </row>
    <row r="1356" spans="1:8" ht="15" hidden="1" outlineLevel="1">
      <c r="A1356" s="31" t="s">
        <v>36</v>
      </c>
      <c r="B1356" s="31"/>
      <c r="C1356" s="31"/>
      <c r="D1356" s="31"/>
      <c r="E1356" s="31"/>
      <c r="F1356" s="31"/>
      <c r="G1356" s="31"/>
      <c r="H1356" s="17">
        <f>E1358+E1359+E1360+E1361+E1362</f>
        <v>111726.868</v>
      </c>
    </row>
    <row r="1357" spans="1:8" ht="15" hidden="1" outlineLevel="1">
      <c r="A1357" s="31" t="s">
        <v>20</v>
      </c>
      <c r="B1357" s="31"/>
      <c r="C1357" s="14"/>
      <c r="D1357" s="14"/>
      <c r="E1357" s="14"/>
      <c r="F1357" s="14"/>
      <c r="G1357" s="14"/>
      <c r="H1357" s="23"/>
    </row>
    <row r="1358" spans="1:8" ht="15" hidden="1" outlineLevel="1">
      <c r="A1358" s="30" t="s">
        <v>37</v>
      </c>
      <c r="B1358" s="30"/>
      <c r="C1358" s="30"/>
      <c r="D1358" s="30"/>
      <c r="E1358" s="17">
        <v>5016.266999999999</v>
      </c>
      <c r="G1358" s="8"/>
      <c r="H1358" s="8"/>
    </row>
    <row r="1359" spans="1:8" ht="15" hidden="1" outlineLevel="1">
      <c r="A1359" s="30" t="s">
        <v>38</v>
      </c>
      <c r="B1359" s="30"/>
      <c r="C1359" s="30"/>
      <c r="D1359" s="30"/>
      <c r="E1359" s="21">
        <v>79986.51400000004</v>
      </c>
      <c r="G1359" s="8"/>
      <c r="H1359" s="8"/>
    </row>
    <row r="1360" spans="1:8" ht="15" hidden="1" outlineLevel="1">
      <c r="A1360" s="30" t="s">
        <v>39</v>
      </c>
      <c r="B1360" s="30"/>
      <c r="C1360" s="30"/>
      <c r="D1360" s="30"/>
      <c r="E1360" s="21">
        <v>26724.086999999974</v>
      </c>
      <c r="G1360" s="8"/>
      <c r="H1360" s="8"/>
    </row>
    <row r="1361" spans="1:20" s="8" customFormat="1" ht="15" hidden="1" outlineLevel="1">
      <c r="A1361" s="30" t="s">
        <v>40</v>
      </c>
      <c r="B1361" s="30"/>
      <c r="C1361" s="30"/>
      <c r="D1361" s="30"/>
      <c r="E1361" s="22">
        <v>0</v>
      </c>
      <c r="F1361" s="7"/>
      <c r="I1361" s="7"/>
      <c r="N1361" s="7"/>
      <c r="O1361" s="7"/>
      <c r="P1361" s="7"/>
      <c r="Q1361" s="7"/>
      <c r="R1361" s="7"/>
      <c r="S1361" s="7"/>
      <c r="T1361" s="7"/>
    </row>
    <row r="1362" spans="1:20" s="8" customFormat="1" ht="15" hidden="1" outlineLevel="1">
      <c r="A1362" s="30" t="s">
        <v>41</v>
      </c>
      <c r="B1362" s="30"/>
      <c r="C1362" s="30"/>
      <c r="D1362" s="30"/>
      <c r="E1362" s="22">
        <v>0</v>
      </c>
      <c r="F1362" s="7"/>
      <c r="I1362" s="7"/>
      <c r="N1362" s="7"/>
      <c r="O1362" s="7"/>
      <c r="P1362" s="7"/>
      <c r="Q1362" s="7"/>
      <c r="R1362" s="7"/>
      <c r="S1362" s="7"/>
      <c r="T1362" s="7"/>
    </row>
    <row r="1363" spans="1:20" s="8" customFormat="1" ht="15" hidden="1" outlineLevel="1">
      <c r="A1363" s="31" t="s">
        <v>42</v>
      </c>
      <c r="B1363" s="31"/>
      <c r="C1363" s="31"/>
      <c r="D1363" s="31"/>
      <c r="E1363" s="31"/>
      <c r="F1363" s="31"/>
      <c r="G1363" s="31"/>
      <c r="H1363" s="17">
        <v>147062.7</v>
      </c>
      <c r="I1363" s="7"/>
      <c r="N1363" s="7"/>
      <c r="O1363" s="7"/>
      <c r="P1363" s="7"/>
      <c r="Q1363" s="7"/>
      <c r="R1363" s="7"/>
      <c r="S1363" s="7"/>
      <c r="T1363" s="7"/>
    </row>
    <row r="1364" spans="1:20" s="8" customFormat="1" ht="15" hidden="1" outlineLevel="1">
      <c r="A1364" s="31" t="s">
        <v>43</v>
      </c>
      <c r="B1364" s="31"/>
      <c r="C1364" s="31"/>
      <c r="D1364" s="31"/>
      <c r="E1364" s="31"/>
      <c r="F1364" s="31"/>
      <c r="G1364" s="31"/>
      <c r="H1364" s="12">
        <v>0</v>
      </c>
      <c r="I1364" s="7"/>
      <c r="N1364" s="7"/>
      <c r="O1364" s="7"/>
      <c r="P1364" s="7"/>
      <c r="Q1364" s="7"/>
      <c r="R1364" s="7"/>
      <c r="S1364" s="7"/>
      <c r="T1364" s="7"/>
    </row>
    <row r="1365" ht="15" hidden="1" outlineLevel="1"/>
    <row r="1366" spans="1:20" s="8" customFormat="1" ht="15" hidden="1" outlineLevel="1">
      <c r="A1366" s="36" t="s">
        <v>90</v>
      </c>
      <c r="B1366" s="36"/>
      <c r="C1366" s="36"/>
      <c r="D1366" s="36"/>
      <c r="E1366" s="36"/>
      <c r="F1366" s="36"/>
      <c r="G1366" s="36"/>
      <c r="H1366" s="36"/>
      <c r="I1366" s="7"/>
      <c r="N1366" s="7"/>
      <c r="O1366" s="7"/>
      <c r="P1366" s="7"/>
      <c r="Q1366" s="7"/>
      <c r="R1366" s="7"/>
      <c r="S1366" s="7"/>
      <c r="T1366" s="7"/>
    </row>
    <row r="1367" spans="1:20" s="8" customFormat="1" ht="15" hidden="1" outlineLevel="1">
      <c r="A1367" s="35" t="s">
        <v>11</v>
      </c>
      <c r="B1367" s="35"/>
      <c r="C1367" s="35"/>
      <c r="D1367" s="35"/>
      <c r="E1367" s="35"/>
      <c r="F1367" s="35"/>
      <c r="G1367" s="35"/>
      <c r="H1367" s="12">
        <f>ROUND(H1370+H1371*H1372+H1402,2)</f>
        <v>2481.39</v>
      </c>
      <c r="I1367" s="7"/>
      <c r="N1367" s="7"/>
      <c r="O1367" s="7"/>
      <c r="P1367" s="7"/>
      <c r="Q1367" s="7"/>
      <c r="R1367" s="7"/>
      <c r="S1367" s="7"/>
      <c r="T1367" s="7"/>
    </row>
    <row r="1368" spans="1:20" s="8" customFormat="1" ht="15" hidden="1" outlineLevel="1">
      <c r="A1368" s="7"/>
      <c r="B1368" s="7"/>
      <c r="C1368" s="13"/>
      <c r="D1368" s="13"/>
      <c r="E1368" s="13"/>
      <c r="F1368" s="7"/>
      <c r="G1368" s="4"/>
      <c r="H1368" s="7"/>
      <c r="I1368" s="7"/>
      <c r="N1368" s="7"/>
      <c r="O1368" s="7"/>
      <c r="P1368" s="7"/>
      <c r="Q1368" s="7"/>
      <c r="R1368" s="7"/>
      <c r="S1368" s="7"/>
      <c r="T1368" s="7"/>
    </row>
    <row r="1369" spans="1:20" s="8" customFormat="1" ht="15" hidden="1" outlineLevel="1">
      <c r="A1369" s="35" t="s">
        <v>12</v>
      </c>
      <c r="B1369" s="35"/>
      <c r="C1369" s="35"/>
      <c r="D1369" s="35"/>
      <c r="E1369" s="35"/>
      <c r="F1369" s="35"/>
      <c r="G1369" s="35"/>
      <c r="H1369" s="35"/>
      <c r="I1369" s="7"/>
      <c r="N1369" s="7"/>
      <c r="O1369" s="7"/>
      <c r="P1369" s="7"/>
      <c r="Q1369" s="7"/>
      <c r="R1369" s="7"/>
      <c r="S1369" s="7"/>
      <c r="T1369" s="7"/>
    </row>
    <row r="1370" spans="1:20" s="8" customFormat="1" ht="15" hidden="1" outlineLevel="1">
      <c r="A1370" s="34" t="s">
        <v>13</v>
      </c>
      <c r="B1370" s="34"/>
      <c r="C1370" s="34"/>
      <c r="D1370" s="34"/>
      <c r="E1370" s="34"/>
      <c r="F1370" s="34"/>
      <c r="G1370" s="34"/>
      <c r="H1370" s="12">
        <v>1162.38</v>
      </c>
      <c r="I1370" s="7"/>
      <c r="N1370" s="7"/>
      <c r="O1370" s="7"/>
      <c r="P1370" s="7"/>
      <c r="Q1370" s="7"/>
      <c r="R1370" s="7"/>
      <c r="S1370" s="7"/>
      <c r="T1370" s="7"/>
    </row>
    <row r="1371" spans="1:20" s="8" customFormat="1" ht="15" hidden="1" outlineLevel="1">
      <c r="A1371" s="34" t="s">
        <v>14</v>
      </c>
      <c r="B1371" s="34"/>
      <c r="C1371" s="34"/>
      <c r="D1371" s="34"/>
      <c r="E1371" s="34"/>
      <c r="F1371" s="34"/>
      <c r="G1371" s="34"/>
      <c r="H1371" s="12">
        <v>892362.1</v>
      </c>
      <c r="I1371" s="7"/>
      <c r="N1371" s="7"/>
      <c r="O1371" s="7"/>
      <c r="P1371" s="7"/>
      <c r="Q1371" s="7"/>
      <c r="R1371" s="7"/>
      <c r="S1371" s="7"/>
      <c r="T1371" s="7"/>
    </row>
    <row r="1372" spans="1:20" s="8" customFormat="1" ht="15" hidden="1" outlineLevel="1">
      <c r="A1372" s="34" t="s">
        <v>15</v>
      </c>
      <c r="B1372" s="34"/>
      <c r="C1372" s="34"/>
      <c r="D1372" s="34"/>
      <c r="E1372" s="34"/>
      <c r="F1372" s="34"/>
      <c r="G1372" s="34"/>
      <c r="H1372" s="15">
        <f>(H1373+H1374-(H1375+H1382))/(H1392+H1393-(H1394+H1401))</f>
        <v>0.0014781114214759501</v>
      </c>
      <c r="I1372" s="7"/>
      <c r="K1372" s="20"/>
      <c r="L1372" s="20"/>
      <c r="N1372" s="7"/>
      <c r="O1372" s="7"/>
      <c r="P1372" s="7"/>
      <c r="Q1372" s="7"/>
      <c r="R1372" s="7"/>
      <c r="S1372" s="7"/>
      <c r="T1372" s="7"/>
    </row>
    <row r="1373" spans="1:20" s="8" customFormat="1" ht="15" hidden="1" outlineLevel="1">
      <c r="A1373" s="34" t="s">
        <v>16</v>
      </c>
      <c r="B1373" s="34"/>
      <c r="C1373" s="34"/>
      <c r="D1373" s="34"/>
      <c r="E1373" s="34"/>
      <c r="F1373" s="34"/>
      <c r="G1373" s="34"/>
      <c r="H1373" s="17">
        <v>646.742</v>
      </c>
      <c r="I1373" s="7"/>
      <c r="K1373" s="20"/>
      <c r="L1373" s="20"/>
      <c r="N1373" s="7"/>
      <c r="O1373" s="7"/>
      <c r="P1373" s="7"/>
      <c r="Q1373" s="7"/>
      <c r="R1373" s="7"/>
      <c r="S1373" s="7"/>
      <c r="T1373" s="7"/>
    </row>
    <row r="1374" spans="1:20" s="8" customFormat="1" ht="15" hidden="1" outlineLevel="1">
      <c r="A1374" s="34" t="s">
        <v>17</v>
      </c>
      <c r="B1374" s="34"/>
      <c r="C1374" s="34"/>
      <c r="D1374" s="34"/>
      <c r="E1374" s="34"/>
      <c r="F1374" s="34"/>
      <c r="G1374" s="34"/>
      <c r="H1374" s="17">
        <v>9.875</v>
      </c>
      <c r="I1374" s="7"/>
      <c r="N1374" s="7"/>
      <c r="O1374" s="7"/>
      <c r="P1374" s="7"/>
      <c r="Q1374" s="7"/>
      <c r="R1374" s="7"/>
      <c r="S1374" s="7"/>
      <c r="T1374" s="7"/>
    </row>
    <row r="1375" spans="1:20" s="8" customFormat="1" ht="15" hidden="1" outlineLevel="1">
      <c r="A1375" s="34" t="s">
        <v>18</v>
      </c>
      <c r="B1375" s="34"/>
      <c r="C1375" s="34"/>
      <c r="D1375" s="34"/>
      <c r="E1375" s="34"/>
      <c r="F1375" s="34"/>
      <c r="G1375" s="34"/>
      <c r="H1375" s="17">
        <f>E1377+E1378+E1379+E1380+E1381</f>
        <v>232.40645115095793</v>
      </c>
      <c r="I1375" s="7"/>
      <c r="N1375" s="7"/>
      <c r="O1375" s="7"/>
      <c r="P1375" s="7"/>
      <c r="Q1375" s="7"/>
      <c r="R1375" s="7"/>
      <c r="S1375" s="7"/>
      <c r="T1375" s="7"/>
    </row>
    <row r="1376" spans="1:20" s="8" customFormat="1" ht="15" hidden="1" outlineLevel="1">
      <c r="A1376" s="34" t="s">
        <v>20</v>
      </c>
      <c r="B1376" s="34"/>
      <c r="C1376" s="14"/>
      <c r="D1376" s="14"/>
      <c r="E1376" s="14"/>
      <c r="F1376" s="14"/>
      <c r="G1376" s="14"/>
      <c r="H1376" s="19"/>
      <c r="I1376" s="7"/>
      <c r="N1376" s="7"/>
      <c r="O1376" s="7"/>
      <c r="P1376" s="7"/>
      <c r="Q1376" s="7"/>
      <c r="R1376" s="7"/>
      <c r="S1376" s="7"/>
      <c r="T1376" s="7"/>
    </row>
    <row r="1377" spans="1:8" ht="15" hidden="1" outlineLevel="1">
      <c r="A1377" s="30" t="s">
        <v>21</v>
      </c>
      <c r="B1377" s="30"/>
      <c r="C1377" s="30"/>
      <c r="D1377" s="30"/>
      <c r="E1377" s="17">
        <v>11.561423650958</v>
      </c>
      <c r="G1377" s="8"/>
      <c r="H1377" s="8"/>
    </row>
    <row r="1378" spans="1:8" ht="15" hidden="1" outlineLevel="1">
      <c r="A1378" s="30" t="s">
        <v>22</v>
      </c>
      <c r="B1378" s="30"/>
      <c r="C1378" s="30"/>
      <c r="D1378" s="30"/>
      <c r="E1378" s="21">
        <v>174.85400680000004</v>
      </c>
      <c r="G1378" s="8"/>
      <c r="H1378" s="8"/>
    </row>
    <row r="1379" spans="1:8" ht="15" hidden="1" outlineLevel="1">
      <c r="A1379" s="30" t="s">
        <v>23</v>
      </c>
      <c r="B1379" s="30"/>
      <c r="C1379" s="30"/>
      <c r="D1379" s="30"/>
      <c r="E1379" s="21">
        <v>45.991020699999886</v>
      </c>
      <c r="G1379" s="8"/>
      <c r="H1379" s="8"/>
    </row>
    <row r="1380" spans="1:8" ht="15" hidden="1" outlineLevel="1">
      <c r="A1380" s="30" t="s">
        <v>24</v>
      </c>
      <c r="B1380" s="30"/>
      <c r="C1380" s="30"/>
      <c r="D1380" s="30"/>
      <c r="E1380" s="22">
        <v>0</v>
      </c>
      <c r="G1380" s="8"/>
      <c r="H1380" s="8"/>
    </row>
    <row r="1381" spans="1:8" ht="15" hidden="1" outlineLevel="1">
      <c r="A1381" s="30" t="s">
        <v>25</v>
      </c>
      <c r="B1381" s="30"/>
      <c r="C1381" s="30"/>
      <c r="D1381" s="30"/>
      <c r="E1381" s="22">
        <v>0</v>
      </c>
      <c r="G1381" s="8"/>
      <c r="H1381" s="8"/>
    </row>
    <row r="1382" spans="1:8" ht="15" hidden="1" outlineLevel="1">
      <c r="A1382" s="31" t="s">
        <v>26</v>
      </c>
      <c r="B1382" s="31"/>
      <c r="C1382" s="31"/>
      <c r="D1382" s="31"/>
      <c r="E1382" s="31"/>
      <c r="F1382" s="31"/>
      <c r="G1382" s="31"/>
      <c r="H1382" s="17">
        <v>231.0091</v>
      </c>
    </row>
    <row r="1383" spans="1:8" ht="15" hidden="1" outlineLevel="1">
      <c r="A1383" s="31" t="s">
        <v>27</v>
      </c>
      <c r="B1383" s="31"/>
      <c r="C1383" s="31"/>
      <c r="D1383" s="31"/>
      <c r="E1383" s="31"/>
      <c r="F1383" s="31"/>
      <c r="G1383" s="31"/>
      <c r="H1383" s="21">
        <f>D1385+D1389</f>
        <v>5359.224999999996</v>
      </c>
    </row>
    <row r="1384" spans="1:8" ht="15" hidden="1" outlineLevel="1">
      <c r="A1384" s="31" t="s">
        <v>20</v>
      </c>
      <c r="B1384" s="31"/>
      <c r="C1384" s="14"/>
      <c r="D1384" s="14"/>
      <c r="E1384" s="14"/>
      <c r="F1384" s="14"/>
      <c r="G1384" s="14"/>
      <c r="H1384" s="23"/>
    </row>
    <row r="1385" spans="1:8" ht="15" hidden="1" outlineLevel="1">
      <c r="A1385" s="33" t="s">
        <v>28</v>
      </c>
      <c r="B1385" s="33"/>
      <c r="C1385" s="33"/>
      <c r="D1385" s="17">
        <f>D1386+D1387+D1388</f>
        <v>2.862</v>
      </c>
      <c r="E1385" s="7"/>
      <c r="F1385" s="8"/>
      <c r="G1385" s="8"/>
      <c r="H1385" s="8"/>
    </row>
    <row r="1386" spans="1:8" ht="15" hidden="1" outlineLevel="1">
      <c r="A1386" s="32" t="s">
        <v>29</v>
      </c>
      <c r="B1386" s="32"/>
      <c r="C1386" s="32"/>
      <c r="D1386" s="17">
        <v>0.891</v>
      </c>
      <c r="E1386" s="7"/>
      <c r="F1386" s="8"/>
      <c r="G1386" s="8"/>
      <c r="H1386" s="8"/>
    </row>
    <row r="1387" spans="1:8" ht="15" hidden="1" outlineLevel="1">
      <c r="A1387" s="32" t="s">
        <v>30</v>
      </c>
      <c r="B1387" s="32"/>
      <c r="C1387" s="32"/>
      <c r="D1387" s="17">
        <v>1.163</v>
      </c>
      <c r="E1387" s="7"/>
      <c r="F1387" s="8"/>
      <c r="G1387" s="8"/>
      <c r="H1387" s="8"/>
    </row>
    <row r="1388" spans="1:8" ht="15" hidden="1" outlineLevel="1">
      <c r="A1388" s="32" t="s">
        <v>31</v>
      </c>
      <c r="B1388" s="32"/>
      <c r="C1388" s="32"/>
      <c r="D1388" s="17">
        <v>0.808</v>
      </c>
      <c r="E1388" s="7"/>
      <c r="F1388" s="8"/>
      <c r="G1388" s="8"/>
      <c r="H1388" s="8"/>
    </row>
    <row r="1389" spans="1:8" ht="15" hidden="1" outlineLevel="1">
      <c r="A1389" s="33" t="s">
        <v>32</v>
      </c>
      <c r="B1389" s="33"/>
      <c r="C1389" s="33"/>
      <c r="D1389" s="17">
        <f>D1390+D1391</f>
        <v>5356.362999999996</v>
      </c>
      <c r="E1389" s="7"/>
      <c r="F1389" s="8"/>
      <c r="G1389" s="8"/>
      <c r="H1389" s="8"/>
    </row>
    <row r="1390" spans="1:8" ht="15" hidden="1" outlineLevel="1">
      <c r="A1390" s="32" t="s">
        <v>29</v>
      </c>
      <c r="B1390" s="32"/>
      <c r="C1390" s="32"/>
      <c r="D1390" s="17">
        <v>1987.5949999999993</v>
      </c>
      <c r="E1390" s="7"/>
      <c r="F1390" s="8"/>
      <c r="G1390" s="8"/>
      <c r="H1390" s="8"/>
    </row>
    <row r="1391" spans="1:8" ht="15" hidden="1" outlineLevel="1">
      <c r="A1391" s="32" t="s">
        <v>31</v>
      </c>
      <c r="B1391" s="32"/>
      <c r="C1391" s="32"/>
      <c r="D1391" s="17">
        <v>3368.767999999997</v>
      </c>
      <c r="E1391" s="7"/>
      <c r="F1391" s="8"/>
      <c r="G1391" s="8"/>
      <c r="H1391" s="8"/>
    </row>
    <row r="1392" spans="1:8" ht="15" hidden="1" outlineLevel="1">
      <c r="A1392" s="31" t="s">
        <v>33</v>
      </c>
      <c r="B1392" s="31"/>
      <c r="C1392" s="31"/>
      <c r="D1392" s="31"/>
      <c r="E1392" s="31"/>
      <c r="F1392" s="31"/>
      <c r="G1392" s="31"/>
      <c r="H1392" s="17">
        <v>379499.434</v>
      </c>
    </row>
    <row r="1393" spans="1:20" s="8" customFormat="1" ht="15" hidden="1" outlineLevel="1">
      <c r="A1393" s="31" t="s">
        <v>55</v>
      </c>
      <c r="B1393" s="31"/>
      <c r="C1393" s="31"/>
      <c r="D1393" s="31"/>
      <c r="E1393" s="31"/>
      <c r="F1393" s="31"/>
      <c r="G1393" s="31"/>
      <c r="H1393" s="17">
        <v>7903.313</v>
      </c>
      <c r="I1393" s="7"/>
      <c r="N1393" s="7"/>
      <c r="O1393" s="7"/>
      <c r="P1393" s="7"/>
      <c r="Q1393" s="7"/>
      <c r="R1393" s="7"/>
      <c r="S1393" s="7"/>
      <c r="T1393" s="7"/>
    </row>
    <row r="1394" spans="1:20" s="8" customFormat="1" ht="15" hidden="1" outlineLevel="1">
      <c r="A1394" s="31" t="s">
        <v>36</v>
      </c>
      <c r="B1394" s="31"/>
      <c r="C1394" s="31"/>
      <c r="D1394" s="31"/>
      <c r="E1394" s="31"/>
      <c r="F1394" s="31"/>
      <c r="G1394" s="31"/>
      <c r="H1394" s="17">
        <f>E1396+E1397+E1398+E1399+E1400</f>
        <v>126751.735</v>
      </c>
      <c r="I1394" s="7"/>
      <c r="N1394" s="7"/>
      <c r="O1394" s="7"/>
      <c r="P1394" s="7"/>
      <c r="Q1394" s="7"/>
      <c r="R1394" s="7"/>
      <c r="S1394" s="7"/>
      <c r="T1394" s="7"/>
    </row>
    <row r="1395" spans="1:20" s="8" customFormat="1" ht="15" hidden="1" outlineLevel="1">
      <c r="A1395" s="31" t="s">
        <v>20</v>
      </c>
      <c r="B1395" s="31"/>
      <c r="C1395" s="14"/>
      <c r="D1395" s="14"/>
      <c r="E1395" s="14"/>
      <c r="F1395" s="14"/>
      <c r="G1395" s="14"/>
      <c r="H1395" s="23"/>
      <c r="I1395" s="7"/>
      <c r="N1395" s="7"/>
      <c r="O1395" s="7"/>
      <c r="P1395" s="7"/>
      <c r="Q1395" s="7"/>
      <c r="R1395" s="7"/>
      <c r="S1395" s="7"/>
      <c r="T1395" s="7"/>
    </row>
    <row r="1396" spans="1:20" s="8" customFormat="1" ht="15" hidden="1" outlineLevel="1">
      <c r="A1396" s="30" t="s">
        <v>37</v>
      </c>
      <c r="B1396" s="30"/>
      <c r="C1396" s="30"/>
      <c r="D1396" s="30"/>
      <c r="E1396" s="17">
        <v>5359.224999999996</v>
      </c>
      <c r="F1396" s="7"/>
      <c r="I1396" s="7"/>
      <c r="N1396" s="7"/>
      <c r="O1396" s="7"/>
      <c r="P1396" s="7"/>
      <c r="Q1396" s="7"/>
      <c r="R1396" s="7"/>
      <c r="S1396" s="7"/>
      <c r="T1396" s="7"/>
    </row>
    <row r="1397" spans="1:20" s="8" customFormat="1" ht="15" hidden="1" outlineLevel="1">
      <c r="A1397" s="30" t="s">
        <v>38</v>
      </c>
      <c r="B1397" s="30"/>
      <c r="C1397" s="30"/>
      <c r="D1397" s="30"/>
      <c r="E1397" s="21">
        <v>91160.29999999994</v>
      </c>
      <c r="F1397" s="7"/>
      <c r="I1397" s="7"/>
      <c r="N1397" s="7"/>
      <c r="O1397" s="7"/>
      <c r="P1397" s="7"/>
      <c r="Q1397" s="7"/>
      <c r="R1397" s="7"/>
      <c r="S1397" s="7"/>
      <c r="T1397" s="7"/>
    </row>
    <row r="1398" spans="1:20" s="8" customFormat="1" ht="15" hidden="1" outlineLevel="1">
      <c r="A1398" s="30" t="s">
        <v>39</v>
      </c>
      <c r="B1398" s="30"/>
      <c r="C1398" s="30"/>
      <c r="D1398" s="30"/>
      <c r="E1398" s="21">
        <v>30232.210000000065</v>
      </c>
      <c r="F1398" s="7"/>
      <c r="I1398" s="7"/>
      <c r="N1398" s="7"/>
      <c r="O1398" s="7"/>
      <c r="P1398" s="7"/>
      <c r="Q1398" s="7"/>
      <c r="R1398" s="7"/>
      <c r="S1398" s="7"/>
      <c r="T1398" s="7"/>
    </row>
    <row r="1399" spans="1:20" s="8" customFormat="1" ht="15" hidden="1" outlineLevel="1">
      <c r="A1399" s="30" t="s">
        <v>40</v>
      </c>
      <c r="B1399" s="30"/>
      <c r="C1399" s="30"/>
      <c r="D1399" s="30"/>
      <c r="E1399" s="22">
        <v>0</v>
      </c>
      <c r="F1399" s="7"/>
      <c r="I1399" s="7"/>
      <c r="N1399" s="7"/>
      <c r="O1399" s="7"/>
      <c r="P1399" s="7"/>
      <c r="Q1399" s="7"/>
      <c r="R1399" s="7"/>
      <c r="S1399" s="7"/>
      <c r="T1399" s="7"/>
    </row>
    <row r="1400" spans="1:20" s="8" customFormat="1" ht="15" hidden="1" outlineLevel="1">
      <c r="A1400" s="30" t="s">
        <v>41</v>
      </c>
      <c r="B1400" s="30"/>
      <c r="C1400" s="30"/>
      <c r="D1400" s="30"/>
      <c r="E1400" s="22">
        <v>0</v>
      </c>
      <c r="F1400" s="7"/>
      <c r="I1400" s="7"/>
      <c r="N1400" s="7"/>
      <c r="O1400" s="7"/>
      <c r="P1400" s="7"/>
      <c r="Q1400" s="7"/>
      <c r="R1400" s="7"/>
      <c r="S1400" s="7"/>
      <c r="T1400" s="7"/>
    </row>
    <row r="1401" spans="1:20" s="8" customFormat="1" ht="15" hidden="1" outlineLevel="1">
      <c r="A1401" s="31" t="s">
        <v>42</v>
      </c>
      <c r="B1401" s="31"/>
      <c r="C1401" s="31"/>
      <c r="D1401" s="31"/>
      <c r="E1401" s="31"/>
      <c r="F1401" s="31"/>
      <c r="G1401" s="31"/>
      <c r="H1401" s="17">
        <v>129942.7</v>
      </c>
      <c r="I1401" s="7"/>
      <c r="N1401" s="7"/>
      <c r="O1401" s="7"/>
      <c r="P1401" s="7"/>
      <c r="Q1401" s="7"/>
      <c r="R1401" s="7"/>
      <c r="S1401" s="7"/>
      <c r="T1401" s="7"/>
    </row>
    <row r="1402" spans="1:20" s="8" customFormat="1" ht="15" hidden="1" outlineLevel="1">
      <c r="A1402" s="31" t="s">
        <v>43</v>
      </c>
      <c r="B1402" s="31"/>
      <c r="C1402" s="31"/>
      <c r="D1402" s="31"/>
      <c r="E1402" s="31"/>
      <c r="F1402" s="31"/>
      <c r="G1402" s="31"/>
      <c r="H1402" s="12">
        <v>0</v>
      </c>
      <c r="I1402" s="7"/>
      <c r="N1402" s="7"/>
      <c r="O1402" s="7"/>
      <c r="P1402" s="7"/>
      <c r="Q1402" s="7"/>
      <c r="R1402" s="7"/>
      <c r="S1402" s="7"/>
      <c r="T1402" s="7"/>
    </row>
    <row r="1403" ht="15" hidden="1" outlineLevel="1"/>
    <row r="1404" spans="1:20" s="8" customFormat="1" ht="15" hidden="1" outlineLevel="1">
      <c r="A1404" s="36" t="s">
        <v>91</v>
      </c>
      <c r="B1404" s="36"/>
      <c r="C1404" s="36"/>
      <c r="D1404" s="36"/>
      <c r="E1404" s="36"/>
      <c r="F1404" s="36"/>
      <c r="G1404" s="36"/>
      <c r="H1404" s="36"/>
      <c r="I1404" s="7"/>
      <c r="N1404" s="7"/>
      <c r="O1404" s="7"/>
      <c r="P1404" s="7"/>
      <c r="Q1404" s="7"/>
      <c r="R1404" s="7"/>
      <c r="S1404" s="7"/>
      <c r="T1404" s="7"/>
    </row>
    <row r="1405" spans="1:20" s="8" customFormat="1" ht="15" hidden="1" outlineLevel="1">
      <c r="A1405" s="35" t="s">
        <v>11</v>
      </c>
      <c r="B1405" s="35"/>
      <c r="C1405" s="35"/>
      <c r="D1405" s="35"/>
      <c r="E1405" s="35"/>
      <c r="F1405" s="35"/>
      <c r="G1405" s="35"/>
      <c r="H1405" s="12">
        <f>ROUND(H1408+H1409*H1410+H1440,2)</f>
        <v>2414.22</v>
      </c>
      <c r="I1405" s="7"/>
      <c r="N1405" s="7"/>
      <c r="O1405" s="7"/>
      <c r="P1405" s="7"/>
      <c r="Q1405" s="7"/>
      <c r="R1405" s="7"/>
      <c r="S1405" s="7"/>
      <c r="T1405" s="7"/>
    </row>
    <row r="1406" spans="1:20" s="8" customFormat="1" ht="15" hidden="1" outlineLevel="1">
      <c r="A1406" s="7"/>
      <c r="B1406" s="7"/>
      <c r="C1406" s="13"/>
      <c r="D1406" s="13"/>
      <c r="E1406" s="13"/>
      <c r="F1406" s="7"/>
      <c r="G1406" s="4"/>
      <c r="H1406" s="7"/>
      <c r="I1406" s="7"/>
      <c r="N1406" s="7"/>
      <c r="O1406" s="7"/>
      <c r="P1406" s="7"/>
      <c r="Q1406" s="7"/>
      <c r="R1406" s="7"/>
      <c r="S1406" s="7"/>
      <c r="T1406" s="7"/>
    </row>
    <row r="1407" spans="1:20" s="8" customFormat="1" ht="15" hidden="1" outlineLevel="1">
      <c r="A1407" s="35" t="s">
        <v>12</v>
      </c>
      <c r="B1407" s="35"/>
      <c r="C1407" s="35"/>
      <c r="D1407" s="35"/>
      <c r="E1407" s="35"/>
      <c r="F1407" s="35"/>
      <c r="G1407" s="35"/>
      <c r="H1407" s="35"/>
      <c r="I1407" s="7"/>
      <c r="N1407" s="7"/>
      <c r="O1407" s="7"/>
      <c r="P1407" s="7"/>
      <c r="Q1407" s="7"/>
      <c r="R1407" s="7"/>
      <c r="S1407" s="7"/>
      <c r="T1407" s="7"/>
    </row>
    <row r="1408" spans="1:20" s="8" customFormat="1" ht="15" hidden="1" outlineLevel="1">
      <c r="A1408" s="34" t="s">
        <v>13</v>
      </c>
      <c r="B1408" s="34"/>
      <c r="C1408" s="34"/>
      <c r="D1408" s="34"/>
      <c r="E1408" s="34"/>
      <c r="F1408" s="34"/>
      <c r="G1408" s="34"/>
      <c r="H1408" s="12">
        <v>1085.28</v>
      </c>
      <c r="I1408" s="7"/>
      <c r="N1408" s="7"/>
      <c r="O1408" s="7"/>
      <c r="P1408" s="7"/>
      <c r="Q1408" s="7"/>
      <c r="R1408" s="7"/>
      <c r="S1408" s="7"/>
      <c r="T1408" s="7"/>
    </row>
    <row r="1409" spans="1:20" s="8" customFormat="1" ht="15" hidden="1" outlineLevel="1">
      <c r="A1409" s="34" t="s">
        <v>14</v>
      </c>
      <c r="B1409" s="34"/>
      <c r="C1409" s="34"/>
      <c r="D1409" s="34"/>
      <c r="E1409" s="34"/>
      <c r="F1409" s="34"/>
      <c r="G1409" s="34"/>
      <c r="H1409" s="12">
        <v>910588.41</v>
      </c>
      <c r="I1409" s="7"/>
      <c r="N1409" s="7"/>
      <c r="O1409" s="7"/>
      <c r="P1409" s="7"/>
      <c r="Q1409" s="7"/>
      <c r="R1409" s="7"/>
      <c r="S1409" s="7"/>
      <c r="T1409" s="7"/>
    </row>
    <row r="1410" spans="1:20" s="8" customFormat="1" ht="15" hidden="1" outlineLevel="1">
      <c r="A1410" s="34" t="s">
        <v>15</v>
      </c>
      <c r="B1410" s="34"/>
      <c r="C1410" s="34"/>
      <c r="D1410" s="34"/>
      <c r="E1410" s="34"/>
      <c r="F1410" s="34"/>
      <c r="G1410" s="34"/>
      <c r="H1410" s="15">
        <f>(H1411+H1412-(H1413+H1420))/(H1430+H1431-(H1432+H1439))</f>
        <v>0.001459425615823912</v>
      </c>
      <c r="I1410" s="7"/>
      <c r="K1410" s="20"/>
      <c r="L1410" s="20"/>
      <c r="N1410" s="7"/>
      <c r="O1410" s="7"/>
      <c r="P1410" s="7"/>
      <c r="Q1410" s="7"/>
      <c r="R1410" s="7"/>
      <c r="S1410" s="7"/>
      <c r="T1410" s="7"/>
    </row>
    <row r="1411" spans="1:20" s="8" customFormat="1" ht="15" hidden="1" outlineLevel="1">
      <c r="A1411" s="34" t="s">
        <v>16</v>
      </c>
      <c r="B1411" s="34"/>
      <c r="C1411" s="34"/>
      <c r="D1411" s="34"/>
      <c r="E1411" s="34"/>
      <c r="F1411" s="34"/>
      <c r="G1411" s="34"/>
      <c r="H1411" s="17">
        <v>651.878</v>
      </c>
      <c r="I1411" s="7"/>
      <c r="K1411" s="20"/>
      <c r="L1411" s="20"/>
      <c r="N1411" s="7"/>
      <c r="O1411" s="7"/>
      <c r="P1411" s="7"/>
      <c r="Q1411" s="7"/>
      <c r="R1411" s="7"/>
      <c r="S1411" s="7"/>
      <c r="T1411" s="7"/>
    </row>
    <row r="1412" spans="1:20" s="8" customFormat="1" ht="15" hidden="1" outlineLevel="1">
      <c r="A1412" s="34" t="s">
        <v>17</v>
      </c>
      <c r="B1412" s="34"/>
      <c r="C1412" s="34"/>
      <c r="D1412" s="34"/>
      <c r="E1412" s="34"/>
      <c r="F1412" s="34"/>
      <c r="G1412" s="34"/>
      <c r="H1412" s="17">
        <v>13.107</v>
      </c>
      <c r="I1412" s="7"/>
      <c r="N1412" s="7"/>
      <c r="O1412" s="7"/>
      <c r="P1412" s="7"/>
      <c r="Q1412" s="7"/>
      <c r="R1412" s="7"/>
      <c r="S1412" s="7"/>
      <c r="T1412" s="7"/>
    </row>
    <row r="1413" spans="1:20" s="8" customFormat="1" ht="15" hidden="1" outlineLevel="1">
      <c r="A1413" s="34" t="s">
        <v>18</v>
      </c>
      <c r="B1413" s="34"/>
      <c r="C1413" s="34"/>
      <c r="D1413" s="34"/>
      <c r="E1413" s="34"/>
      <c r="F1413" s="34"/>
      <c r="G1413" s="34"/>
      <c r="H1413" s="17">
        <f>E1415+E1416+E1417+E1418+E1419</f>
        <v>226.7419752653632</v>
      </c>
      <c r="I1413" s="7"/>
      <c r="N1413" s="7"/>
      <c r="O1413" s="7"/>
      <c r="P1413" s="7"/>
      <c r="Q1413" s="7"/>
      <c r="R1413" s="7"/>
      <c r="S1413" s="7"/>
      <c r="T1413" s="7"/>
    </row>
    <row r="1414" spans="1:20" s="8" customFormat="1" ht="15" hidden="1" outlineLevel="1">
      <c r="A1414" s="34" t="s">
        <v>20</v>
      </c>
      <c r="B1414" s="34"/>
      <c r="C1414" s="14"/>
      <c r="D1414" s="14"/>
      <c r="E1414" s="14"/>
      <c r="F1414" s="14"/>
      <c r="G1414" s="14"/>
      <c r="H1414" s="19"/>
      <c r="I1414" s="7"/>
      <c r="N1414" s="7"/>
      <c r="O1414" s="7"/>
      <c r="P1414" s="7"/>
      <c r="Q1414" s="7"/>
      <c r="R1414" s="7"/>
      <c r="S1414" s="7"/>
      <c r="T1414" s="7"/>
    </row>
    <row r="1415" spans="1:20" s="8" customFormat="1" ht="15" hidden="1" outlineLevel="1">
      <c r="A1415" s="30" t="s">
        <v>21</v>
      </c>
      <c r="B1415" s="30"/>
      <c r="C1415" s="30"/>
      <c r="D1415" s="30"/>
      <c r="E1415" s="17">
        <v>12.610863865363362</v>
      </c>
      <c r="F1415" s="7"/>
      <c r="I1415" s="7"/>
      <c r="N1415" s="7"/>
      <c r="O1415" s="7"/>
      <c r="P1415" s="7"/>
      <c r="Q1415" s="7"/>
      <c r="R1415" s="7"/>
      <c r="S1415" s="7"/>
      <c r="T1415" s="7"/>
    </row>
    <row r="1416" spans="1:20" s="8" customFormat="1" ht="15" hidden="1" outlineLevel="1">
      <c r="A1416" s="30" t="s">
        <v>22</v>
      </c>
      <c r="B1416" s="30"/>
      <c r="C1416" s="30"/>
      <c r="D1416" s="30"/>
      <c r="E1416" s="21">
        <v>168.90974099999985</v>
      </c>
      <c r="F1416" s="7"/>
      <c r="I1416" s="7"/>
      <c r="N1416" s="7"/>
      <c r="O1416" s="7"/>
      <c r="P1416" s="7"/>
      <c r="Q1416" s="7"/>
      <c r="R1416" s="7"/>
      <c r="S1416" s="7"/>
      <c r="T1416" s="7"/>
    </row>
    <row r="1417" spans="1:20" s="8" customFormat="1" ht="15" hidden="1" outlineLevel="1">
      <c r="A1417" s="30" t="s">
        <v>23</v>
      </c>
      <c r="B1417" s="30"/>
      <c r="C1417" s="30"/>
      <c r="D1417" s="30"/>
      <c r="E1417" s="21">
        <v>45.221370399999984</v>
      </c>
      <c r="F1417" s="7"/>
      <c r="I1417" s="7"/>
      <c r="N1417" s="7"/>
      <c r="O1417" s="7"/>
      <c r="P1417" s="7"/>
      <c r="Q1417" s="7"/>
      <c r="R1417" s="7"/>
      <c r="S1417" s="7"/>
      <c r="T1417" s="7"/>
    </row>
    <row r="1418" spans="1:20" s="8" customFormat="1" ht="15" hidden="1" outlineLevel="1">
      <c r="A1418" s="30" t="s">
        <v>24</v>
      </c>
      <c r="B1418" s="30"/>
      <c r="C1418" s="30"/>
      <c r="D1418" s="30"/>
      <c r="E1418" s="22">
        <v>0</v>
      </c>
      <c r="F1418" s="7"/>
      <c r="I1418" s="7"/>
      <c r="N1418" s="7"/>
      <c r="O1418" s="7"/>
      <c r="P1418" s="7"/>
      <c r="Q1418" s="7"/>
      <c r="R1418" s="7"/>
      <c r="S1418" s="7"/>
      <c r="T1418" s="7"/>
    </row>
    <row r="1419" spans="1:20" s="8" customFormat="1" ht="15" hidden="1" outlineLevel="1">
      <c r="A1419" s="30" t="s">
        <v>25</v>
      </c>
      <c r="B1419" s="30"/>
      <c r="C1419" s="30"/>
      <c r="D1419" s="30"/>
      <c r="E1419" s="22">
        <v>0</v>
      </c>
      <c r="F1419" s="7"/>
      <c r="I1419" s="7"/>
      <c r="N1419" s="7"/>
      <c r="O1419" s="7"/>
      <c r="P1419" s="7"/>
      <c r="Q1419" s="7"/>
      <c r="R1419" s="7"/>
      <c r="S1419" s="7"/>
      <c r="T1419" s="7"/>
    </row>
    <row r="1420" spans="1:20" s="8" customFormat="1" ht="15" hidden="1" outlineLevel="1">
      <c r="A1420" s="31" t="s">
        <v>26</v>
      </c>
      <c r="B1420" s="31"/>
      <c r="C1420" s="31"/>
      <c r="D1420" s="31"/>
      <c r="E1420" s="31"/>
      <c r="F1420" s="31"/>
      <c r="G1420" s="31"/>
      <c r="H1420" s="17">
        <v>241.5121</v>
      </c>
      <c r="I1420" s="7"/>
      <c r="N1420" s="7"/>
      <c r="O1420" s="7"/>
      <c r="P1420" s="7"/>
      <c r="Q1420" s="7"/>
      <c r="R1420" s="7"/>
      <c r="S1420" s="7"/>
      <c r="T1420" s="7"/>
    </row>
    <row r="1421" spans="1:20" s="8" customFormat="1" ht="15" hidden="1" outlineLevel="1">
      <c r="A1421" s="31" t="s">
        <v>27</v>
      </c>
      <c r="B1421" s="31"/>
      <c r="C1421" s="31"/>
      <c r="D1421" s="31"/>
      <c r="E1421" s="31"/>
      <c r="F1421" s="31"/>
      <c r="G1421" s="31"/>
      <c r="H1421" s="21">
        <f>D1423+D1427</f>
        <v>5951.0170000000035</v>
      </c>
      <c r="I1421" s="7"/>
      <c r="N1421" s="7"/>
      <c r="O1421" s="7"/>
      <c r="P1421" s="7"/>
      <c r="Q1421" s="7"/>
      <c r="R1421" s="7"/>
      <c r="S1421" s="7"/>
      <c r="T1421" s="7"/>
    </row>
    <row r="1422" spans="1:20" s="8" customFormat="1" ht="15" hidden="1" outlineLevel="1">
      <c r="A1422" s="31" t="s">
        <v>20</v>
      </c>
      <c r="B1422" s="31"/>
      <c r="C1422" s="14"/>
      <c r="D1422" s="14"/>
      <c r="E1422" s="14"/>
      <c r="F1422" s="14"/>
      <c r="G1422" s="14"/>
      <c r="H1422" s="23"/>
      <c r="I1422" s="7"/>
      <c r="N1422" s="7"/>
      <c r="O1422" s="7"/>
      <c r="P1422" s="7"/>
      <c r="Q1422" s="7"/>
      <c r="R1422" s="7"/>
      <c r="S1422" s="7"/>
      <c r="T1422" s="7"/>
    </row>
    <row r="1423" spans="1:20" s="8" customFormat="1" ht="15" hidden="1" outlineLevel="1">
      <c r="A1423" s="33" t="s">
        <v>28</v>
      </c>
      <c r="B1423" s="33"/>
      <c r="C1423" s="33"/>
      <c r="D1423" s="17">
        <f>D1424+D1425+D1426</f>
        <v>3.052</v>
      </c>
      <c r="E1423" s="7"/>
      <c r="I1423" s="7"/>
      <c r="N1423" s="7"/>
      <c r="O1423" s="7"/>
      <c r="P1423" s="7"/>
      <c r="Q1423" s="7"/>
      <c r="R1423" s="7"/>
      <c r="S1423" s="7"/>
      <c r="T1423" s="7"/>
    </row>
    <row r="1424" spans="1:20" s="8" customFormat="1" ht="15" hidden="1" outlineLevel="1">
      <c r="A1424" s="32" t="s">
        <v>29</v>
      </c>
      <c r="B1424" s="32"/>
      <c r="C1424" s="32"/>
      <c r="D1424" s="17">
        <v>0.831</v>
      </c>
      <c r="E1424" s="7"/>
      <c r="I1424" s="7"/>
      <c r="N1424" s="7"/>
      <c r="O1424" s="7"/>
      <c r="P1424" s="7"/>
      <c r="Q1424" s="7"/>
      <c r="R1424" s="7"/>
      <c r="S1424" s="7"/>
      <c r="T1424" s="7"/>
    </row>
    <row r="1425" spans="1:8" ht="15" hidden="1" outlineLevel="1">
      <c r="A1425" s="32" t="s">
        <v>30</v>
      </c>
      <c r="B1425" s="32"/>
      <c r="C1425" s="32"/>
      <c r="D1425" s="17">
        <v>1.371</v>
      </c>
      <c r="E1425" s="7"/>
      <c r="F1425" s="8"/>
      <c r="G1425" s="8"/>
      <c r="H1425" s="8"/>
    </row>
    <row r="1426" spans="1:8" ht="15" hidden="1" outlineLevel="1">
      <c r="A1426" s="32" t="s">
        <v>31</v>
      </c>
      <c r="B1426" s="32"/>
      <c r="C1426" s="32"/>
      <c r="D1426" s="17">
        <v>0.85</v>
      </c>
      <c r="E1426" s="7"/>
      <c r="F1426" s="8"/>
      <c r="G1426" s="8"/>
      <c r="H1426" s="8"/>
    </row>
    <row r="1427" spans="1:8" ht="15" hidden="1" outlineLevel="1">
      <c r="A1427" s="33" t="s">
        <v>32</v>
      </c>
      <c r="B1427" s="33"/>
      <c r="C1427" s="33"/>
      <c r="D1427" s="17">
        <f>D1428+D1429</f>
        <v>5947.965000000004</v>
      </c>
      <c r="E1427" s="7"/>
      <c r="F1427" s="8"/>
      <c r="G1427" s="8"/>
      <c r="H1427" s="8"/>
    </row>
    <row r="1428" spans="1:8" ht="15" hidden="1" outlineLevel="1">
      <c r="A1428" s="32" t="s">
        <v>29</v>
      </c>
      <c r="B1428" s="32"/>
      <c r="C1428" s="32"/>
      <c r="D1428" s="17">
        <v>2267.127000000003</v>
      </c>
      <c r="E1428" s="7"/>
      <c r="F1428" s="8"/>
      <c r="G1428" s="8"/>
      <c r="H1428" s="8"/>
    </row>
    <row r="1429" spans="1:8" ht="15" hidden="1" outlineLevel="1">
      <c r="A1429" s="32" t="s">
        <v>31</v>
      </c>
      <c r="B1429" s="32"/>
      <c r="C1429" s="32"/>
      <c r="D1429" s="17">
        <v>3680.8380000000006</v>
      </c>
      <c r="E1429" s="7"/>
      <c r="F1429" s="8"/>
      <c r="G1429" s="8"/>
      <c r="H1429" s="8"/>
    </row>
    <row r="1430" spans="1:8" ht="15" hidden="1" outlineLevel="1">
      <c r="A1430" s="31" t="s">
        <v>33</v>
      </c>
      <c r="B1430" s="31"/>
      <c r="C1430" s="31"/>
      <c r="D1430" s="31"/>
      <c r="E1430" s="31"/>
      <c r="F1430" s="31"/>
      <c r="G1430" s="31"/>
      <c r="H1430" s="17">
        <v>391009.562</v>
      </c>
    </row>
    <row r="1431" spans="1:8" ht="15" hidden="1" outlineLevel="1">
      <c r="A1431" s="31" t="s">
        <v>55</v>
      </c>
      <c r="B1431" s="31"/>
      <c r="C1431" s="31"/>
      <c r="D1431" s="31"/>
      <c r="E1431" s="31"/>
      <c r="F1431" s="31"/>
      <c r="G1431" s="31"/>
      <c r="H1431" s="17">
        <v>9329.795</v>
      </c>
    </row>
    <row r="1432" spans="1:8" ht="15" hidden="1" outlineLevel="1">
      <c r="A1432" s="31" t="s">
        <v>36</v>
      </c>
      <c r="B1432" s="31"/>
      <c r="C1432" s="31"/>
      <c r="D1432" s="31"/>
      <c r="E1432" s="31"/>
      <c r="F1432" s="31"/>
      <c r="G1432" s="31"/>
      <c r="H1432" s="17">
        <f>E1434+E1435+E1436+E1437+E1438</f>
        <v>129688.51599999995</v>
      </c>
    </row>
    <row r="1433" spans="1:8" ht="15" hidden="1" outlineLevel="1">
      <c r="A1433" s="31" t="s">
        <v>20</v>
      </c>
      <c r="B1433" s="31"/>
      <c r="C1433" s="14"/>
      <c r="D1433" s="14"/>
      <c r="E1433" s="14"/>
      <c r="F1433" s="14"/>
      <c r="G1433" s="14"/>
      <c r="H1433" s="23"/>
    </row>
    <row r="1434" spans="1:8" ht="15" hidden="1" outlineLevel="1">
      <c r="A1434" s="30" t="s">
        <v>37</v>
      </c>
      <c r="B1434" s="30"/>
      <c r="C1434" s="30"/>
      <c r="D1434" s="30"/>
      <c r="E1434" s="17">
        <v>5951.0170000000035</v>
      </c>
      <c r="G1434" s="8"/>
      <c r="H1434" s="8"/>
    </row>
    <row r="1435" spans="1:8" ht="15" hidden="1" outlineLevel="1">
      <c r="A1435" s="30" t="s">
        <v>38</v>
      </c>
      <c r="B1435" s="30"/>
      <c r="C1435" s="30"/>
      <c r="D1435" s="30"/>
      <c r="E1435" s="21">
        <v>93011.02799999996</v>
      </c>
      <c r="G1435" s="8"/>
      <c r="H1435" s="8"/>
    </row>
    <row r="1436" spans="1:8" ht="15" hidden="1" outlineLevel="1">
      <c r="A1436" s="30" t="s">
        <v>39</v>
      </c>
      <c r="B1436" s="30"/>
      <c r="C1436" s="30"/>
      <c r="D1436" s="30"/>
      <c r="E1436" s="21">
        <v>30726.470999999972</v>
      </c>
      <c r="G1436" s="8"/>
      <c r="H1436" s="8"/>
    </row>
    <row r="1437" spans="1:8" ht="15" hidden="1" outlineLevel="1">
      <c r="A1437" s="30" t="s">
        <v>40</v>
      </c>
      <c r="B1437" s="30"/>
      <c r="C1437" s="30"/>
      <c r="D1437" s="30"/>
      <c r="E1437" s="22">
        <v>0</v>
      </c>
      <c r="G1437" s="8"/>
      <c r="H1437" s="8"/>
    </row>
    <row r="1438" spans="1:8" ht="15" hidden="1" outlineLevel="1">
      <c r="A1438" s="30" t="s">
        <v>41</v>
      </c>
      <c r="B1438" s="30"/>
      <c r="C1438" s="30"/>
      <c r="D1438" s="30"/>
      <c r="E1438" s="22">
        <v>0</v>
      </c>
      <c r="G1438" s="8"/>
      <c r="H1438" s="8"/>
    </row>
    <row r="1439" spans="1:8" ht="15" hidden="1" outlineLevel="1">
      <c r="A1439" s="31" t="s">
        <v>42</v>
      </c>
      <c r="B1439" s="31"/>
      <c r="C1439" s="31"/>
      <c r="D1439" s="31"/>
      <c r="E1439" s="31"/>
      <c r="F1439" s="31"/>
      <c r="G1439" s="31"/>
      <c r="H1439" s="17">
        <v>135850.6</v>
      </c>
    </row>
    <row r="1440" spans="1:8" ht="15" hidden="1" outlineLevel="1">
      <c r="A1440" s="31" t="s">
        <v>43</v>
      </c>
      <c r="B1440" s="31"/>
      <c r="C1440" s="31"/>
      <c r="D1440" s="31"/>
      <c r="E1440" s="31"/>
      <c r="F1440" s="31"/>
      <c r="G1440" s="31"/>
      <c r="H1440" s="12">
        <v>0</v>
      </c>
    </row>
    <row r="1441" ht="15" hidden="1" outlineLevel="1"/>
    <row r="1442" spans="1:20" s="8" customFormat="1" ht="15" hidden="1" outlineLevel="1">
      <c r="A1442" s="36" t="s">
        <v>92</v>
      </c>
      <c r="B1442" s="36"/>
      <c r="C1442" s="36"/>
      <c r="D1442" s="36"/>
      <c r="E1442" s="36"/>
      <c r="F1442" s="36"/>
      <c r="G1442" s="36"/>
      <c r="H1442" s="36"/>
      <c r="I1442" s="7"/>
      <c r="N1442" s="7"/>
      <c r="O1442" s="7"/>
      <c r="P1442" s="7"/>
      <c r="Q1442" s="7"/>
      <c r="R1442" s="7"/>
      <c r="S1442" s="7"/>
      <c r="T1442" s="7"/>
    </row>
    <row r="1443" spans="1:20" s="8" customFormat="1" ht="15" hidden="1" outlineLevel="1">
      <c r="A1443" s="35" t="s">
        <v>11</v>
      </c>
      <c r="B1443" s="35"/>
      <c r="C1443" s="35"/>
      <c r="D1443" s="35"/>
      <c r="E1443" s="35"/>
      <c r="F1443" s="35"/>
      <c r="G1443" s="35"/>
      <c r="H1443" s="12">
        <f>ROUND(H1446+H1447*H1448+H1478,2)</f>
        <v>2498.36</v>
      </c>
      <c r="I1443" s="7"/>
      <c r="N1443" s="7"/>
      <c r="O1443" s="7"/>
      <c r="P1443" s="7"/>
      <c r="Q1443" s="7"/>
      <c r="R1443" s="7"/>
      <c r="S1443" s="7"/>
      <c r="T1443" s="7"/>
    </row>
    <row r="1444" spans="1:20" s="8" customFormat="1" ht="15" hidden="1" outlineLevel="1">
      <c r="A1444" s="7"/>
      <c r="B1444" s="7"/>
      <c r="C1444" s="13"/>
      <c r="D1444" s="13"/>
      <c r="E1444" s="13"/>
      <c r="F1444" s="7"/>
      <c r="G1444" s="4"/>
      <c r="H1444" s="7"/>
      <c r="I1444" s="7"/>
      <c r="N1444" s="7"/>
      <c r="O1444" s="7"/>
      <c r="P1444" s="7"/>
      <c r="Q1444" s="7"/>
      <c r="R1444" s="7"/>
      <c r="S1444" s="7"/>
      <c r="T1444" s="7"/>
    </row>
    <row r="1445" spans="1:20" s="8" customFormat="1" ht="15" hidden="1" outlineLevel="1">
      <c r="A1445" s="35" t="s">
        <v>12</v>
      </c>
      <c r="B1445" s="35"/>
      <c r="C1445" s="35"/>
      <c r="D1445" s="35"/>
      <c r="E1445" s="35"/>
      <c r="F1445" s="35"/>
      <c r="G1445" s="35"/>
      <c r="H1445" s="35"/>
      <c r="I1445" s="7"/>
      <c r="N1445" s="7"/>
      <c r="O1445" s="7"/>
      <c r="P1445" s="7"/>
      <c r="Q1445" s="7"/>
      <c r="R1445" s="7"/>
      <c r="S1445" s="7"/>
      <c r="T1445" s="7"/>
    </row>
    <row r="1446" spans="1:20" s="8" customFormat="1" ht="15" hidden="1" outlineLevel="1">
      <c r="A1446" s="34" t="s">
        <v>13</v>
      </c>
      <c r="B1446" s="34"/>
      <c r="C1446" s="34"/>
      <c r="D1446" s="34"/>
      <c r="E1446" s="34"/>
      <c r="F1446" s="34"/>
      <c r="G1446" s="34"/>
      <c r="H1446" s="12">
        <v>1068.02</v>
      </c>
      <c r="I1446" s="7"/>
      <c r="N1446" s="7"/>
      <c r="O1446" s="7"/>
      <c r="P1446" s="7"/>
      <c r="Q1446" s="7"/>
      <c r="R1446" s="7"/>
      <c r="S1446" s="7"/>
      <c r="T1446" s="7"/>
    </row>
    <row r="1447" spans="1:20" s="8" customFormat="1" ht="15" hidden="1" outlineLevel="1">
      <c r="A1447" s="34" t="s">
        <v>14</v>
      </c>
      <c r="B1447" s="34"/>
      <c r="C1447" s="34"/>
      <c r="D1447" s="34"/>
      <c r="E1447" s="34"/>
      <c r="F1447" s="34"/>
      <c r="G1447" s="34"/>
      <c r="H1447" s="12">
        <v>932271.91</v>
      </c>
      <c r="I1447" s="7"/>
      <c r="N1447" s="7"/>
      <c r="O1447" s="7"/>
      <c r="P1447" s="7"/>
      <c r="Q1447" s="7"/>
      <c r="R1447" s="7"/>
      <c r="S1447" s="7"/>
      <c r="T1447" s="7"/>
    </row>
    <row r="1448" spans="1:20" s="8" customFormat="1" ht="15" hidden="1" outlineLevel="1">
      <c r="A1448" s="34" t="s">
        <v>15</v>
      </c>
      <c r="B1448" s="34"/>
      <c r="C1448" s="34"/>
      <c r="D1448" s="34"/>
      <c r="E1448" s="34"/>
      <c r="F1448" s="34"/>
      <c r="G1448" s="34"/>
      <c r="H1448" s="15">
        <f>(H1449+H1450-(H1451+H1458))/(H1468+H1469-(H1470+H1477))</f>
        <v>0.0015342517316750148</v>
      </c>
      <c r="I1448" s="7"/>
      <c r="K1448" s="20"/>
      <c r="L1448" s="20"/>
      <c r="N1448" s="7"/>
      <c r="O1448" s="7"/>
      <c r="P1448" s="7"/>
      <c r="Q1448" s="7"/>
      <c r="R1448" s="7"/>
      <c r="S1448" s="7"/>
      <c r="T1448" s="7"/>
    </row>
    <row r="1449" spans="1:20" s="8" customFormat="1" ht="15" hidden="1" outlineLevel="1">
      <c r="A1449" s="34" t="s">
        <v>16</v>
      </c>
      <c r="B1449" s="34"/>
      <c r="C1449" s="34"/>
      <c r="D1449" s="34"/>
      <c r="E1449" s="34"/>
      <c r="F1449" s="34"/>
      <c r="G1449" s="34"/>
      <c r="H1449" s="17">
        <v>713.893</v>
      </c>
      <c r="I1449" s="7"/>
      <c r="K1449" s="20"/>
      <c r="L1449" s="20"/>
      <c r="N1449" s="7"/>
      <c r="O1449" s="7"/>
      <c r="P1449" s="7"/>
      <c r="Q1449" s="7"/>
      <c r="R1449" s="7"/>
      <c r="S1449" s="7"/>
      <c r="T1449" s="7"/>
    </row>
    <row r="1450" spans="1:20" s="8" customFormat="1" ht="15" hidden="1" outlineLevel="1">
      <c r="A1450" s="34" t="s">
        <v>17</v>
      </c>
      <c r="B1450" s="34"/>
      <c r="C1450" s="34"/>
      <c r="D1450" s="34"/>
      <c r="E1450" s="34"/>
      <c r="F1450" s="34"/>
      <c r="G1450" s="34"/>
      <c r="H1450" s="17">
        <v>13.084999999999999</v>
      </c>
      <c r="I1450" s="7"/>
      <c r="N1450" s="7"/>
      <c r="O1450" s="7"/>
      <c r="P1450" s="7"/>
      <c r="Q1450" s="7"/>
      <c r="R1450" s="7"/>
      <c r="S1450" s="7"/>
      <c r="T1450" s="7"/>
    </row>
    <row r="1451" spans="1:20" s="8" customFormat="1" ht="15" hidden="1" outlineLevel="1">
      <c r="A1451" s="34" t="s">
        <v>18</v>
      </c>
      <c r="B1451" s="34"/>
      <c r="C1451" s="34"/>
      <c r="D1451" s="34"/>
      <c r="E1451" s="34"/>
      <c r="F1451" s="34"/>
      <c r="G1451" s="34"/>
      <c r="H1451" s="17">
        <f>E1453+E1454+E1455+E1456+E1457</f>
        <v>234.1904922220584</v>
      </c>
      <c r="I1451" s="7"/>
      <c r="N1451" s="7"/>
      <c r="O1451" s="7"/>
      <c r="P1451" s="7"/>
      <c r="Q1451" s="7"/>
      <c r="R1451" s="7"/>
      <c r="S1451" s="7"/>
      <c r="T1451" s="7"/>
    </row>
    <row r="1452" spans="1:20" s="8" customFormat="1" ht="15" hidden="1" outlineLevel="1">
      <c r="A1452" s="34" t="s">
        <v>20</v>
      </c>
      <c r="B1452" s="34"/>
      <c r="C1452" s="14"/>
      <c r="D1452" s="14"/>
      <c r="E1452" s="14"/>
      <c r="F1452" s="14"/>
      <c r="G1452" s="14"/>
      <c r="H1452" s="19"/>
      <c r="I1452" s="7"/>
      <c r="N1452" s="7"/>
      <c r="O1452" s="7"/>
      <c r="P1452" s="7"/>
      <c r="Q1452" s="7"/>
      <c r="R1452" s="7"/>
      <c r="S1452" s="7"/>
      <c r="T1452" s="7"/>
    </row>
    <row r="1453" spans="1:20" s="8" customFormat="1" ht="15" hidden="1" outlineLevel="1">
      <c r="A1453" s="30" t="s">
        <v>21</v>
      </c>
      <c r="B1453" s="30"/>
      <c r="C1453" s="30"/>
      <c r="D1453" s="30"/>
      <c r="E1453" s="17">
        <v>15.390392922058654</v>
      </c>
      <c r="F1453" s="7"/>
      <c r="I1453" s="7"/>
      <c r="N1453" s="7"/>
      <c r="O1453" s="7"/>
      <c r="P1453" s="7"/>
      <c r="Q1453" s="7"/>
      <c r="R1453" s="7"/>
      <c r="S1453" s="7"/>
      <c r="T1453" s="7"/>
    </row>
    <row r="1454" spans="1:20" s="8" customFormat="1" ht="15" hidden="1" outlineLevel="1">
      <c r="A1454" s="30" t="s">
        <v>22</v>
      </c>
      <c r="B1454" s="30"/>
      <c r="C1454" s="30"/>
      <c r="D1454" s="30"/>
      <c r="E1454" s="21">
        <v>171.73956109999978</v>
      </c>
      <c r="F1454" s="7"/>
      <c r="I1454" s="7"/>
      <c r="N1454" s="7"/>
      <c r="O1454" s="7"/>
      <c r="P1454" s="7"/>
      <c r="Q1454" s="7"/>
      <c r="R1454" s="7"/>
      <c r="S1454" s="7"/>
      <c r="T1454" s="7"/>
    </row>
    <row r="1455" spans="1:20" s="8" customFormat="1" ht="15" hidden="1" outlineLevel="1">
      <c r="A1455" s="30" t="s">
        <v>23</v>
      </c>
      <c r="B1455" s="30"/>
      <c r="C1455" s="30"/>
      <c r="D1455" s="30"/>
      <c r="E1455" s="21">
        <v>47.060538199999975</v>
      </c>
      <c r="F1455" s="7"/>
      <c r="I1455" s="7"/>
      <c r="N1455" s="7"/>
      <c r="O1455" s="7"/>
      <c r="P1455" s="7"/>
      <c r="Q1455" s="7"/>
      <c r="R1455" s="7"/>
      <c r="S1455" s="7"/>
      <c r="T1455" s="7"/>
    </row>
    <row r="1456" spans="1:20" s="8" customFormat="1" ht="15" hidden="1" outlineLevel="1">
      <c r="A1456" s="30" t="s">
        <v>24</v>
      </c>
      <c r="B1456" s="30"/>
      <c r="C1456" s="30"/>
      <c r="D1456" s="30"/>
      <c r="E1456" s="22">
        <v>0</v>
      </c>
      <c r="F1456" s="7"/>
      <c r="I1456" s="7"/>
      <c r="N1456" s="7"/>
      <c r="O1456" s="7"/>
      <c r="P1456" s="7"/>
      <c r="Q1456" s="7"/>
      <c r="R1456" s="7"/>
      <c r="S1456" s="7"/>
      <c r="T1456" s="7"/>
    </row>
    <row r="1457" spans="1:8" ht="15" hidden="1" outlineLevel="1">
      <c r="A1457" s="30" t="s">
        <v>25</v>
      </c>
      <c r="B1457" s="30"/>
      <c r="C1457" s="30"/>
      <c r="D1457" s="30"/>
      <c r="E1457" s="22">
        <v>0</v>
      </c>
      <c r="G1457" s="8"/>
      <c r="H1457" s="8"/>
    </row>
    <row r="1458" spans="1:8" ht="15" hidden="1" outlineLevel="1">
      <c r="A1458" s="31" t="s">
        <v>26</v>
      </c>
      <c r="B1458" s="31"/>
      <c r="C1458" s="31"/>
      <c r="D1458" s="31"/>
      <c r="E1458" s="31"/>
      <c r="F1458" s="31"/>
      <c r="G1458" s="31"/>
      <c r="H1458" s="17">
        <v>277.886</v>
      </c>
    </row>
    <row r="1459" spans="1:8" ht="15" hidden="1" outlineLevel="1">
      <c r="A1459" s="31" t="s">
        <v>27</v>
      </c>
      <c r="B1459" s="31"/>
      <c r="C1459" s="31"/>
      <c r="D1459" s="31"/>
      <c r="E1459" s="31"/>
      <c r="F1459" s="31"/>
      <c r="G1459" s="31"/>
      <c r="H1459" s="21">
        <f>D1461+D1465</f>
        <v>6903.069000000007</v>
      </c>
    </row>
    <row r="1460" spans="1:8" ht="15" hidden="1" outlineLevel="1">
      <c r="A1460" s="31" t="s">
        <v>20</v>
      </c>
      <c r="B1460" s="31"/>
      <c r="C1460" s="14"/>
      <c r="D1460" s="14"/>
      <c r="E1460" s="14"/>
      <c r="F1460" s="14"/>
      <c r="G1460" s="14"/>
      <c r="H1460" s="23"/>
    </row>
    <row r="1461" spans="1:8" ht="15" hidden="1" outlineLevel="1">
      <c r="A1461" s="33" t="s">
        <v>28</v>
      </c>
      <c r="B1461" s="33"/>
      <c r="C1461" s="33"/>
      <c r="D1461" s="17">
        <f>D1462+D1463+D1464</f>
        <v>2.972</v>
      </c>
      <c r="E1461" s="7"/>
      <c r="F1461" s="8"/>
      <c r="G1461" s="8"/>
      <c r="H1461" s="8"/>
    </row>
    <row r="1462" spans="1:8" ht="15" hidden="1" outlineLevel="1">
      <c r="A1462" s="32" t="s">
        <v>29</v>
      </c>
      <c r="B1462" s="32"/>
      <c r="C1462" s="32"/>
      <c r="D1462" s="17">
        <v>0.873</v>
      </c>
      <c r="E1462" s="7"/>
      <c r="F1462" s="8"/>
      <c r="G1462" s="8"/>
      <c r="H1462" s="8"/>
    </row>
    <row r="1463" spans="1:8" ht="15" hidden="1" outlineLevel="1">
      <c r="A1463" s="32" t="s">
        <v>30</v>
      </c>
      <c r="B1463" s="32"/>
      <c r="C1463" s="32"/>
      <c r="D1463" s="17">
        <v>1.296</v>
      </c>
      <c r="E1463" s="7"/>
      <c r="F1463" s="8"/>
      <c r="G1463" s="8"/>
      <c r="H1463" s="8"/>
    </row>
    <row r="1464" spans="1:8" ht="15" hidden="1" outlineLevel="1">
      <c r="A1464" s="32" t="s">
        <v>31</v>
      </c>
      <c r="B1464" s="32"/>
      <c r="C1464" s="32"/>
      <c r="D1464" s="17">
        <v>0.803</v>
      </c>
      <c r="E1464" s="7"/>
      <c r="F1464" s="8"/>
      <c r="G1464" s="8"/>
      <c r="H1464" s="8"/>
    </row>
    <row r="1465" spans="1:8" ht="15" hidden="1" outlineLevel="1">
      <c r="A1465" s="33" t="s">
        <v>32</v>
      </c>
      <c r="B1465" s="33"/>
      <c r="C1465" s="33"/>
      <c r="D1465" s="17">
        <f>D1466+D1467</f>
        <v>6900.097000000007</v>
      </c>
      <c r="E1465" s="7"/>
      <c r="F1465" s="8"/>
      <c r="G1465" s="8"/>
      <c r="H1465" s="8"/>
    </row>
    <row r="1466" spans="1:8" ht="15" hidden="1" outlineLevel="1">
      <c r="A1466" s="32" t="s">
        <v>29</v>
      </c>
      <c r="B1466" s="32"/>
      <c r="C1466" s="32"/>
      <c r="D1466" s="17">
        <v>2579.893000000003</v>
      </c>
      <c r="E1466" s="7"/>
      <c r="F1466" s="8"/>
      <c r="G1466" s="8"/>
      <c r="H1466" s="8"/>
    </row>
    <row r="1467" spans="1:8" ht="15" hidden="1" outlineLevel="1">
      <c r="A1467" s="32" t="s">
        <v>31</v>
      </c>
      <c r="B1467" s="32"/>
      <c r="C1467" s="32"/>
      <c r="D1467" s="17">
        <v>4320.204000000003</v>
      </c>
      <c r="E1467" s="7"/>
      <c r="F1467" s="8"/>
      <c r="G1467" s="8"/>
      <c r="H1467" s="8"/>
    </row>
    <row r="1468" spans="1:8" ht="15" hidden="1" outlineLevel="1">
      <c r="A1468" s="31" t="s">
        <v>33</v>
      </c>
      <c r="B1468" s="31"/>
      <c r="C1468" s="31"/>
      <c r="D1468" s="31"/>
      <c r="E1468" s="31"/>
      <c r="F1468" s="31"/>
      <c r="G1468" s="31"/>
      <c r="H1468" s="17">
        <v>422392.683</v>
      </c>
    </row>
    <row r="1469" spans="1:8" ht="15" hidden="1" outlineLevel="1">
      <c r="A1469" s="31" t="s">
        <v>55</v>
      </c>
      <c r="B1469" s="31"/>
      <c r="C1469" s="31"/>
      <c r="D1469" s="31"/>
      <c r="E1469" s="31"/>
      <c r="F1469" s="31"/>
      <c r="G1469" s="31"/>
      <c r="H1469" s="17">
        <v>8991.486</v>
      </c>
    </row>
    <row r="1470" spans="1:8" ht="15" hidden="1" outlineLevel="1">
      <c r="A1470" s="31" t="s">
        <v>36</v>
      </c>
      <c r="B1470" s="31"/>
      <c r="C1470" s="31"/>
      <c r="D1470" s="31"/>
      <c r="E1470" s="31"/>
      <c r="F1470" s="31"/>
      <c r="G1470" s="31"/>
      <c r="H1470" s="17">
        <f>E1472+E1473+E1474+E1475+E1476</f>
        <v>135004.00699999978</v>
      </c>
    </row>
    <row r="1471" spans="1:8" ht="15" hidden="1" outlineLevel="1">
      <c r="A1471" s="31" t="s">
        <v>20</v>
      </c>
      <c r="B1471" s="31"/>
      <c r="C1471" s="14"/>
      <c r="D1471" s="14"/>
      <c r="E1471" s="14"/>
      <c r="F1471" s="14"/>
      <c r="G1471" s="14"/>
      <c r="H1471" s="23"/>
    </row>
    <row r="1472" spans="1:8" ht="15" hidden="1" outlineLevel="1">
      <c r="A1472" s="30" t="s">
        <v>37</v>
      </c>
      <c r="B1472" s="30"/>
      <c r="C1472" s="30"/>
      <c r="D1472" s="30"/>
      <c r="E1472" s="17">
        <v>6903.069000000007</v>
      </c>
      <c r="G1472" s="8"/>
      <c r="H1472" s="8"/>
    </row>
    <row r="1473" spans="1:20" s="8" customFormat="1" ht="15" hidden="1" outlineLevel="1">
      <c r="A1473" s="30" t="s">
        <v>38</v>
      </c>
      <c r="B1473" s="30"/>
      <c r="C1473" s="30"/>
      <c r="D1473" s="30"/>
      <c r="E1473" s="21">
        <v>96923.27799999982</v>
      </c>
      <c r="F1473" s="7"/>
      <c r="I1473" s="7"/>
      <c r="N1473" s="7"/>
      <c r="O1473" s="7"/>
      <c r="P1473" s="7"/>
      <c r="Q1473" s="7"/>
      <c r="R1473" s="7"/>
      <c r="S1473" s="7"/>
      <c r="T1473" s="7"/>
    </row>
    <row r="1474" spans="1:20" s="8" customFormat="1" ht="15" hidden="1" outlineLevel="1">
      <c r="A1474" s="30" t="s">
        <v>39</v>
      </c>
      <c r="B1474" s="30"/>
      <c r="C1474" s="30"/>
      <c r="D1474" s="30"/>
      <c r="E1474" s="21">
        <v>31177.65999999997</v>
      </c>
      <c r="F1474" s="7"/>
      <c r="I1474" s="7"/>
      <c r="N1474" s="7"/>
      <c r="O1474" s="7"/>
      <c r="P1474" s="7"/>
      <c r="Q1474" s="7"/>
      <c r="R1474" s="7"/>
      <c r="S1474" s="7"/>
      <c r="T1474" s="7"/>
    </row>
    <row r="1475" spans="1:20" s="8" customFormat="1" ht="15" hidden="1" outlineLevel="1">
      <c r="A1475" s="30" t="s">
        <v>40</v>
      </c>
      <c r="B1475" s="30"/>
      <c r="C1475" s="30"/>
      <c r="D1475" s="30"/>
      <c r="E1475" s="22">
        <v>0</v>
      </c>
      <c r="F1475" s="7"/>
      <c r="I1475" s="7"/>
      <c r="N1475" s="7"/>
      <c r="O1475" s="7"/>
      <c r="P1475" s="7"/>
      <c r="Q1475" s="7"/>
      <c r="R1475" s="7"/>
      <c r="S1475" s="7"/>
      <c r="T1475" s="7"/>
    </row>
    <row r="1476" spans="1:20" s="8" customFormat="1" ht="15" hidden="1" outlineLevel="1">
      <c r="A1476" s="30" t="s">
        <v>41</v>
      </c>
      <c r="B1476" s="30"/>
      <c r="C1476" s="30"/>
      <c r="D1476" s="30"/>
      <c r="E1476" s="22">
        <v>0</v>
      </c>
      <c r="F1476" s="7"/>
      <c r="I1476" s="7"/>
      <c r="N1476" s="7"/>
      <c r="O1476" s="7"/>
      <c r="P1476" s="7"/>
      <c r="Q1476" s="7"/>
      <c r="R1476" s="7"/>
      <c r="S1476" s="7"/>
      <c r="T1476" s="7"/>
    </row>
    <row r="1477" spans="1:20" s="8" customFormat="1" ht="15" hidden="1" outlineLevel="1">
      <c r="A1477" s="31" t="s">
        <v>42</v>
      </c>
      <c r="B1477" s="31"/>
      <c r="C1477" s="31"/>
      <c r="D1477" s="31"/>
      <c r="E1477" s="31"/>
      <c r="F1477" s="31"/>
      <c r="G1477" s="31"/>
      <c r="H1477" s="17">
        <v>156310.9</v>
      </c>
      <c r="I1477" s="7"/>
      <c r="N1477" s="7"/>
      <c r="O1477" s="7"/>
      <c r="P1477" s="7"/>
      <c r="Q1477" s="7"/>
      <c r="R1477" s="7"/>
      <c r="S1477" s="7"/>
      <c r="T1477" s="7"/>
    </row>
    <row r="1478" spans="1:20" s="8" customFormat="1" ht="15" hidden="1" outlineLevel="1">
      <c r="A1478" s="31" t="s">
        <v>43</v>
      </c>
      <c r="B1478" s="31"/>
      <c r="C1478" s="31"/>
      <c r="D1478" s="31"/>
      <c r="E1478" s="31"/>
      <c r="F1478" s="31"/>
      <c r="G1478" s="31"/>
      <c r="H1478" s="12">
        <v>0</v>
      </c>
      <c r="I1478" s="7"/>
      <c r="N1478" s="7"/>
      <c r="O1478" s="7"/>
      <c r="P1478" s="7"/>
      <c r="Q1478" s="7"/>
      <c r="R1478" s="7"/>
      <c r="S1478" s="7"/>
      <c r="T1478" s="7"/>
    </row>
    <row r="1479" ht="15" hidden="1" outlineLevel="1"/>
    <row r="1480" spans="1:20" s="8" customFormat="1" ht="15" hidden="1" outlineLevel="1">
      <c r="A1480" s="36" t="s">
        <v>93</v>
      </c>
      <c r="B1480" s="36"/>
      <c r="C1480" s="36"/>
      <c r="D1480" s="36"/>
      <c r="E1480" s="36"/>
      <c r="F1480" s="36"/>
      <c r="G1480" s="36"/>
      <c r="H1480" s="36"/>
      <c r="I1480" s="7"/>
      <c r="N1480" s="7"/>
      <c r="O1480" s="7"/>
      <c r="P1480" s="7"/>
      <c r="Q1480" s="7"/>
      <c r="R1480" s="7"/>
      <c r="S1480" s="7"/>
      <c r="T1480" s="7"/>
    </row>
    <row r="1481" spans="1:20" s="8" customFormat="1" ht="15" hidden="1" outlineLevel="1">
      <c r="A1481" s="35" t="s">
        <v>11</v>
      </c>
      <c r="B1481" s="35"/>
      <c r="C1481" s="35"/>
      <c r="D1481" s="35"/>
      <c r="E1481" s="35"/>
      <c r="F1481" s="35"/>
      <c r="G1481" s="35"/>
      <c r="H1481" s="12">
        <f>ROUND(H1484+H1485*H1486+H1516,2)</f>
        <v>2462.03</v>
      </c>
      <c r="I1481" s="7"/>
      <c r="N1481" s="7"/>
      <c r="O1481" s="7"/>
      <c r="P1481" s="7"/>
      <c r="Q1481" s="7"/>
      <c r="R1481" s="7"/>
      <c r="S1481" s="7"/>
      <c r="T1481" s="7"/>
    </row>
    <row r="1482" spans="1:20" s="8" customFormat="1" ht="15" hidden="1" outlineLevel="1">
      <c r="A1482" s="7"/>
      <c r="B1482" s="7"/>
      <c r="C1482" s="13"/>
      <c r="D1482" s="13"/>
      <c r="E1482" s="13"/>
      <c r="F1482" s="7"/>
      <c r="G1482" s="4"/>
      <c r="H1482" s="7"/>
      <c r="I1482" s="7"/>
      <c r="N1482" s="7"/>
      <c r="O1482" s="7"/>
      <c r="P1482" s="7"/>
      <c r="Q1482" s="7"/>
      <c r="R1482" s="7"/>
      <c r="S1482" s="7"/>
      <c r="T1482" s="7"/>
    </row>
    <row r="1483" spans="1:20" s="8" customFormat="1" ht="15" hidden="1" outlineLevel="1">
      <c r="A1483" s="35" t="s">
        <v>12</v>
      </c>
      <c r="B1483" s="35"/>
      <c r="C1483" s="35"/>
      <c r="D1483" s="35"/>
      <c r="E1483" s="35"/>
      <c r="F1483" s="35"/>
      <c r="G1483" s="35"/>
      <c r="H1483" s="35"/>
      <c r="I1483" s="7"/>
      <c r="N1483" s="7"/>
      <c r="O1483" s="7"/>
      <c r="P1483" s="7"/>
      <c r="Q1483" s="7"/>
      <c r="R1483" s="7"/>
      <c r="S1483" s="7"/>
      <c r="T1483" s="7"/>
    </row>
    <row r="1484" spans="1:20" s="8" customFormat="1" ht="15" hidden="1" outlineLevel="1">
      <c r="A1484" s="34" t="s">
        <v>13</v>
      </c>
      <c r="B1484" s="34"/>
      <c r="C1484" s="34"/>
      <c r="D1484" s="34"/>
      <c r="E1484" s="34"/>
      <c r="F1484" s="34"/>
      <c r="G1484" s="34"/>
      <c r="H1484" s="12">
        <v>1047.66</v>
      </c>
      <c r="I1484" s="7"/>
      <c r="N1484" s="7"/>
      <c r="O1484" s="7"/>
      <c r="P1484" s="7"/>
      <c r="Q1484" s="7"/>
      <c r="R1484" s="7"/>
      <c r="S1484" s="7"/>
      <c r="T1484" s="7"/>
    </row>
    <row r="1485" spans="1:20" s="8" customFormat="1" ht="15" hidden="1" outlineLevel="1">
      <c r="A1485" s="34" t="s">
        <v>14</v>
      </c>
      <c r="B1485" s="34"/>
      <c r="C1485" s="34"/>
      <c r="D1485" s="34"/>
      <c r="E1485" s="34"/>
      <c r="F1485" s="34"/>
      <c r="G1485" s="34"/>
      <c r="H1485" s="12">
        <v>955686.76</v>
      </c>
      <c r="I1485" s="7"/>
      <c r="N1485" s="7"/>
      <c r="O1485" s="7"/>
      <c r="P1485" s="7"/>
      <c r="Q1485" s="7"/>
      <c r="R1485" s="7"/>
      <c r="S1485" s="7"/>
      <c r="T1485" s="7"/>
    </row>
    <row r="1486" spans="1:20" s="8" customFormat="1" ht="15" hidden="1" outlineLevel="1">
      <c r="A1486" s="34" t="s">
        <v>15</v>
      </c>
      <c r="B1486" s="34"/>
      <c r="C1486" s="34"/>
      <c r="D1486" s="34"/>
      <c r="E1486" s="34"/>
      <c r="F1486" s="34"/>
      <c r="G1486" s="34"/>
      <c r="H1486" s="15">
        <f>(H1487+H1488-(H1489+H1496))/(H1506+H1507-(H1508+H1515))</f>
        <v>0.0014799537153278967</v>
      </c>
      <c r="I1486" s="7"/>
      <c r="K1486" s="20"/>
      <c r="L1486" s="20"/>
      <c r="N1486" s="7"/>
      <c r="O1486" s="7"/>
      <c r="P1486" s="7"/>
      <c r="Q1486" s="7"/>
      <c r="R1486" s="7"/>
      <c r="S1486" s="7"/>
      <c r="T1486" s="7"/>
    </row>
    <row r="1487" spans="1:20" s="8" customFormat="1" ht="15" hidden="1" outlineLevel="1">
      <c r="A1487" s="34" t="s">
        <v>16</v>
      </c>
      <c r="B1487" s="34"/>
      <c r="C1487" s="34"/>
      <c r="D1487" s="34"/>
      <c r="E1487" s="34"/>
      <c r="F1487" s="34"/>
      <c r="G1487" s="34"/>
      <c r="H1487" s="17">
        <v>763.085</v>
      </c>
      <c r="I1487" s="7"/>
      <c r="K1487" s="20"/>
      <c r="L1487" s="20"/>
      <c r="N1487" s="7"/>
      <c r="O1487" s="7"/>
      <c r="P1487" s="7"/>
      <c r="Q1487" s="7"/>
      <c r="R1487" s="7"/>
      <c r="S1487" s="7"/>
      <c r="T1487" s="7"/>
    </row>
    <row r="1488" spans="1:20" s="8" customFormat="1" ht="15" hidden="1" outlineLevel="1">
      <c r="A1488" s="34" t="s">
        <v>17</v>
      </c>
      <c r="B1488" s="34"/>
      <c r="C1488" s="34"/>
      <c r="D1488" s="34"/>
      <c r="E1488" s="34"/>
      <c r="F1488" s="34"/>
      <c r="G1488" s="34"/>
      <c r="H1488" s="17">
        <v>26.650000000000002</v>
      </c>
      <c r="I1488" s="7"/>
      <c r="N1488" s="7"/>
      <c r="O1488" s="7"/>
      <c r="P1488" s="7"/>
      <c r="Q1488" s="7"/>
      <c r="R1488" s="7"/>
      <c r="S1488" s="7"/>
      <c r="T1488" s="7"/>
    </row>
    <row r="1489" spans="1:8" ht="15" hidden="1" outlineLevel="1">
      <c r="A1489" s="34" t="s">
        <v>18</v>
      </c>
      <c r="B1489" s="34"/>
      <c r="C1489" s="34"/>
      <c r="D1489" s="34"/>
      <c r="E1489" s="34"/>
      <c r="F1489" s="34"/>
      <c r="G1489" s="34"/>
      <c r="H1489" s="17">
        <f>E1491+E1492+E1493+E1494+E1495</f>
        <v>250.9325987210794</v>
      </c>
    </row>
    <row r="1490" spans="1:8" ht="15" hidden="1" outlineLevel="1">
      <c r="A1490" s="34" t="s">
        <v>20</v>
      </c>
      <c r="B1490" s="34"/>
      <c r="C1490" s="14"/>
      <c r="D1490" s="14"/>
      <c r="E1490" s="14"/>
      <c r="F1490" s="14"/>
      <c r="G1490" s="14"/>
      <c r="H1490" s="19"/>
    </row>
    <row r="1491" spans="1:8" ht="15" hidden="1" outlineLevel="1">
      <c r="A1491" s="30" t="s">
        <v>21</v>
      </c>
      <c r="B1491" s="30"/>
      <c r="C1491" s="30"/>
      <c r="D1491" s="30"/>
      <c r="E1491" s="17">
        <v>17.860213121079394</v>
      </c>
      <c r="G1491" s="8"/>
      <c r="H1491" s="8"/>
    </row>
    <row r="1492" spans="1:8" ht="15" hidden="1" outlineLevel="1">
      <c r="A1492" s="30" t="s">
        <v>22</v>
      </c>
      <c r="B1492" s="30"/>
      <c r="C1492" s="30"/>
      <c r="D1492" s="30"/>
      <c r="E1492" s="21">
        <v>180.33671250000012</v>
      </c>
      <c r="G1492" s="8"/>
      <c r="H1492" s="8"/>
    </row>
    <row r="1493" spans="1:8" ht="15" hidden="1" outlineLevel="1">
      <c r="A1493" s="30" t="s">
        <v>23</v>
      </c>
      <c r="B1493" s="30"/>
      <c r="C1493" s="30"/>
      <c r="D1493" s="30"/>
      <c r="E1493" s="21">
        <v>52.735673099999886</v>
      </c>
      <c r="G1493" s="8"/>
      <c r="H1493" s="8"/>
    </row>
    <row r="1494" spans="1:8" ht="15" hidden="1" outlineLevel="1">
      <c r="A1494" s="30" t="s">
        <v>24</v>
      </c>
      <c r="B1494" s="30"/>
      <c r="C1494" s="30"/>
      <c r="D1494" s="30"/>
      <c r="E1494" s="22">
        <v>0</v>
      </c>
      <c r="G1494" s="8"/>
      <c r="H1494" s="8"/>
    </row>
    <row r="1495" spans="1:8" ht="15" hidden="1" outlineLevel="1">
      <c r="A1495" s="30" t="s">
        <v>25</v>
      </c>
      <c r="B1495" s="30"/>
      <c r="C1495" s="30"/>
      <c r="D1495" s="30"/>
      <c r="E1495" s="22">
        <v>0</v>
      </c>
      <c r="G1495" s="8"/>
      <c r="H1495" s="8"/>
    </row>
    <row r="1496" spans="1:8" ht="15" hidden="1" outlineLevel="1">
      <c r="A1496" s="31" t="s">
        <v>26</v>
      </c>
      <c r="B1496" s="31"/>
      <c r="C1496" s="31"/>
      <c r="D1496" s="31"/>
      <c r="E1496" s="31"/>
      <c r="F1496" s="31"/>
      <c r="G1496" s="31"/>
      <c r="H1496" s="17">
        <v>298.8771</v>
      </c>
    </row>
    <row r="1497" spans="1:8" ht="15" hidden="1" outlineLevel="1">
      <c r="A1497" s="31" t="s">
        <v>27</v>
      </c>
      <c r="B1497" s="31"/>
      <c r="C1497" s="31"/>
      <c r="D1497" s="31"/>
      <c r="E1497" s="31"/>
      <c r="F1497" s="31"/>
      <c r="G1497" s="31"/>
      <c r="H1497" s="21">
        <f>D1499+D1503</f>
        <v>7868.925999999991</v>
      </c>
    </row>
    <row r="1498" spans="1:8" ht="15" hidden="1" outlineLevel="1">
      <c r="A1498" s="31" t="s">
        <v>20</v>
      </c>
      <c r="B1498" s="31"/>
      <c r="C1498" s="14"/>
      <c r="D1498" s="14"/>
      <c r="E1498" s="14"/>
      <c r="F1498" s="14"/>
      <c r="G1498" s="14"/>
      <c r="H1498" s="23"/>
    </row>
    <row r="1499" spans="1:8" ht="15" hidden="1" outlineLevel="1">
      <c r="A1499" s="33" t="s">
        <v>28</v>
      </c>
      <c r="B1499" s="33"/>
      <c r="C1499" s="33"/>
      <c r="D1499" s="17">
        <f>D1500+D1501+D1502</f>
        <v>3.897</v>
      </c>
      <c r="E1499" s="7"/>
      <c r="F1499" s="8"/>
      <c r="G1499" s="8"/>
      <c r="H1499" s="8"/>
    </row>
    <row r="1500" spans="1:8" ht="15" hidden="1" outlineLevel="1">
      <c r="A1500" s="32" t="s">
        <v>29</v>
      </c>
      <c r="B1500" s="32"/>
      <c r="C1500" s="32"/>
      <c r="D1500" s="17">
        <v>1.055</v>
      </c>
      <c r="E1500" s="7"/>
      <c r="F1500" s="8"/>
      <c r="G1500" s="8"/>
      <c r="H1500" s="8"/>
    </row>
    <row r="1501" spans="1:8" ht="15" hidden="1" outlineLevel="1">
      <c r="A1501" s="32" t="s">
        <v>30</v>
      </c>
      <c r="B1501" s="32"/>
      <c r="C1501" s="32"/>
      <c r="D1501" s="17">
        <v>1.75</v>
      </c>
      <c r="E1501" s="7"/>
      <c r="F1501" s="8"/>
      <c r="G1501" s="8"/>
      <c r="H1501" s="8"/>
    </row>
    <row r="1502" spans="1:8" ht="15" hidden="1" outlineLevel="1">
      <c r="A1502" s="32" t="s">
        <v>31</v>
      </c>
      <c r="B1502" s="32"/>
      <c r="C1502" s="32"/>
      <c r="D1502" s="17">
        <v>1.092</v>
      </c>
      <c r="E1502" s="7"/>
      <c r="F1502" s="8"/>
      <c r="G1502" s="8"/>
      <c r="H1502" s="8"/>
    </row>
    <row r="1503" spans="1:8" ht="15" hidden="1" outlineLevel="1">
      <c r="A1503" s="33" t="s">
        <v>32</v>
      </c>
      <c r="B1503" s="33"/>
      <c r="C1503" s="33"/>
      <c r="D1503" s="17">
        <f>D1504+D1505</f>
        <v>7865.028999999991</v>
      </c>
      <c r="E1503" s="7"/>
      <c r="F1503" s="8"/>
      <c r="G1503" s="8"/>
      <c r="H1503" s="8"/>
    </row>
    <row r="1504" spans="1:8" ht="15" hidden="1" outlineLevel="1">
      <c r="A1504" s="32" t="s">
        <v>29</v>
      </c>
      <c r="B1504" s="32"/>
      <c r="C1504" s="32"/>
      <c r="D1504" s="17">
        <v>2878.901999999998</v>
      </c>
      <c r="E1504" s="7"/>
      <c r="F1504" s="8"/>
      <c r="G1504" s="8"/>
      <c r="H1504" s="8"/>
    </row>
    <row r="1505" spans="1:20" s="8" customFormat="1" ht="15" hidden="1" outlineLevel="1">
      <c r="A1505" s="32" t="s">
        <v>31</v>
      </c>
      <c r="B1505" s="32"/>
      <c r="C1505" s="32"/>
      <c r="D1505" s="17">
        <v>4986.126999999993</v>
      </c>
      <c r="E1505" s="7"/>
      <c r="I1505" s="7"/>
      <c r="N1505" s="7"/>
      <c r="O1505" s="7"/>
      <c r="P1505" s="7"/>
      <c r="Q1505" s="7"/>
      <c r="R1505" s="7"/>
      <c r="S1505" s="7"/>
      <c r="T1505" s="7"/>
    </row>
    <row r="1506" spans="1:20" s="8" customFormat="1" ht="15" hidden="1" outlineLevel="1">
      <c r="A1506" s="31" t="s">
        <v>33</v>
      </c>
      <c r="B1506" s="31"/>
      <c r="C1506" s="31"/>
      <c r="D1506" s="31"/>
      <c r="E1506" s="31"/>
      <c r="F1506" s="31"/>
      <c r="G1506" s="31"/>
      <c r="H1506" s="17">
        <v>466032.111</v>
      </c>
      <c r="I1506" s="7"/>
      <c r="N1506" s="7"/>
      <c r="O1506" s="7"/>
      <c r="P1506" s="7"/>
      <c r="Q1506" s="7"/>
      <c r="R1506" s="7"/>
      <c r="S1506" s="7"/>
      <c r="T1506" s="7"/>
    </row>
    <row r="1507" spans="1:20" s="8" customFormat="1" ht="15" hidden="1" outlineLevel="1">
      <c r="A1507" s="31" t="s">
        <v>55</v>
      </c>
      <c r="B1507" s="31"/>
      <c r="C1507" s="31"/>
      <c r="D1507" s="31"/>
      <c r="E1507" s="31"/>
      <c r="F1507" s="31"/>
      <c r="G1507" s="31"/>
      <c r="H1507" s="17">
        <v>17994.159000000003</v>
      </c>
      <c r="I1507" s="7"/>
      <c r="N1507" s="7"/>
      <c r="O1507" s="7"/>
      <c r="P1507" s="7"/>
      <c r="Q1507" s="7"/>
      <c r="R1507" s="7"/>
      <c r="S1507" s="7"/>
      <c r="T1507" s="7"/>
    </row>
    <row r="1508" spans="1:20" s="8" customFormat="1" ht="15" hidden="1" outlineLevel="1">
      <c r="A1508" s="31" t="s">
        <v>36</v>
      </c>
      <c r="B1508" s="31"/>
      <c r="C1508" s="31"/>
      <c r="D1508" s="31"/>
      <c r="E1508" s="31"/>
      <c r="F1508" s="31"/>
      <c r="G1508" s="31"/>
      <c r="H1508" s="17">
        <f>E1510+E1511+E1512+E1513+E1514</f>
        <v>153791.1100000002</v>
      </c>
      <c r="I1508" s="7"/>
      <c r="N1508" s="7"/>
      <c r="O1508" s="7"/>
      <c r="P1508" s="7"/>
      <c r="Q1508" s="7"/>
      <c r="R1508" s="7"/>
      <c r="S1508" s="7"/>
      <c r="T1508" s="7"/>
    </row>
    <row r="1509" spans="1:20" s="8" customFormat="1" ht="15" hidden="1" outlineLevel="1">
      <c r="A1509" s="31" t="s">
        <v>20</v>
      </c>
      <c r="B1509" s="31"/>
      <c r="C1509" s="14"/>
      <c r="D1509" s="14"/>
      <c r="E1509" s="14"/>
      <c r="F1509" s="14"/>
      <c r="G1509" s="14"/>
      <c r="H1509" s="23"/>
      <c r="I1509" s="7"/>
      <c r="N1509" s="7"/>
      <c r="O1509" s="7"/>
      <c r="P1509" s="7"/>
      <c r="Q1509" s="7"/>
      <c r="R1509" s="7"/>
      <c r="S1509" s="7"/>
      <c r="T1509" s="7"/>
    </row>
    <row r="1510" spans="1:20" s="8" customFormat="1" ht="15" hidden="1" outlineLevel="1">
      <c r="A1510" s="30" t="s">
        <v>37</v>
      </c>
      <c r="B1510" s="30"/>
      <c r="C1510" s="30"/>
      <c r="D1510" s="30"/>
      <c r="E1510" s="17">
        <v>7868.925999999991</v>
      </c>
      <c r="F1510" s="7"/>
      <c r="I1510" s="7"/>
      <c r="N1510" s="7"/>
      <c r="O1510" s="7"/>
      <c r="P1510" s="7"/>
      <c r="Q1510" s="7"/>
      <c r="R1510" s="7"/>
      <c r="S1510" s="7"/>
      <c r="T1510" s="7"/>
    </row>
    <row r="1511" spans="1:20" s="8" customFormat="1" ht="15" hidden="1" outlineLevel="1">
      <c r="A1511" s="30" t="s">
        <v>38</v>
      </c>
      <c r="B1511" s="30"/>
      <c r="C1511" s="30"/>
      <c r="D1511" s="30"/>
      <c r="E1511" s="21">
        <v>109127.28100000019</v>
      </c>
      <c r="F1511" s="7"/>
      <c r="I1511" s="7"/>
      <c r="N1511" s="7"/>
      <c r="O1511" s="7"/>
      <c r="P1511" s="7"/>
      <c r="Q1511" s="7"/>
      <c r="R1511" s="7"/>
      <c r="S1511" s="7"/>
      <c r="T1511" s="7"/>
    </row>
    <row r="1512" spans="1:20" s="8" customFormat="1" ht="15" hidden="1" outlineLevel="1">
      <c r="A1512" s="30" t="s">
        <v>39</v>
      </c>
      <c r="B1512" s="30"/>
      <c r="C1512" s="30"/>
      <c r="D1512" s="30"/>
      <c r="E1512" s="21">
        <v>36794.90300000001</v>
      </c>
      <c r="F1512" s="7"/>
      <c r="I1512" s="7"/>
      <c r="N1512" s="7"/>
      <c r="O1512" s="7"/>
      <c r="P1512" s="7"/>
      <c r="Q1512" s="7"/>
      <c r="R1512" s="7"/>
      <c r="S1512" s="7"/>
      <c r="T1512" s="7"/>
    </row>
    <row r="1513" spans="1:20" s="8" customFormat="1" ht="15" hidden="1" outlineLevel="1">
      <c r="A1513" s="30" t="s">
        <v>40</v>
      </c>
      <c r="B1513" s="30"/>
      <c r="C1513" s="30"/>
      <c r="D1513" s="30"/>
      <c r="E1513" s="22">
        <v>0</v>
      </c>
      <c r="F1513" s="7"/>
      <c r="I1513" s="7"/>
      <c r="N1513" s="7"/>
      <c r="O1513" s="7"/>
      <c r="P1513" s="7"/>
      <c r="Q1513" s="7"/>
      <c r="R1513" s="7"/>
      <c r="S1513" s="7"/>
      <c r="T1513" s="7"/>
    </row>
    <row r="1514" spans="1:20" s="8" customFormat="1" ht="15" hidden="1" outlineLevel="1">
      <c r="A1514" s="30" t="s">
        <v>41</v>
      </c>
      <c r="B1514" s="30"/>
      <c r="C1514" s="30"/>
      <c r="D1514" s="30"/>
      <c r="E1514" s="22">
        <v>0</v>
      </c>
      <c r="F1514" s="7"/>
      <c r="I1514" s="7"/>
      <c r="N1514" s="7"/>
      <c r="O1514" s="7"/>
      <c r="P1514" s="7"/>
      <c r="Q1514" s="7"/>
      <c r="R1514" s="7"/>
      <c r="S1514" s="7"/>
      <c r="T1514" s="7"/>
    </row>
    <row r="1515" spans="1:20" s="8" customFormat="1" ht="15" hidden="1" outlineLevel="1">
      <c r="A1515" s="31" t="s">
        <v>42</v>
      </c>
      <c r="B1515" s="31"/>
      <c r="C1515" s="31"/>
      <c r="D1515" s="31"/>
      <c r="E1515" s="31"/>
      <c r="F1515" s="31"/>
      <c r="G1515" s="31"/>
      <c r="H1515" s="17">
        <v>168118.4</v>
      </c>
      <c r="I1515" s="7"/>
      <c r="N1515" s="7"/>
      <c r="O1515" s="7"/>
      <c r="P1515" s="7"/>
      <c r="Q1515" s="7"/>
      <c r="R1515" s="7"/>
      <c r="S1515" s="7"/>
      <c r="T1515" s="7"/>
    </row>
    <row r="1516" spans="1:20" s="8" customFormat="1" ht="15" hidden="1" outlineLevel="1">
      <c r="A1516" s="31" t="s">
        <v>43</v>
      </c>
      <c r="B1516" s="31"/>
      <c r="C1516" s="31"/>
      <c r="D1516" s="31"/>
      <c r="E1516" s="31"/>
      <c r="F1516" s="31"/>
      <c r="G1516" s="31"/>
      <c r="H1516" s="12">
        <v>0</v>
      </c>
      <c r="I1516" s="7"/>
      <c r="N1516" s="7"/>
      <c r="O1516" s="7"/>
      <c r="P1516" s="7"/>
      <c r="Q1516" s="7"/>
      <c r="R1516" s="7"/>
      <c r="S1516" s="7"/>
      <c r="T1516" s="7"/>
    </row>
    <row r="1517" ht="15" hidden="1" outlineLevel="1"/>
    <row r="1518" spans="1:20" s="8" customFormat="1" ht="15" hidden="1" outlineLevel="1">
      <c r="A1518" s="36" t="s">
        <v>94</v>
      </c>
      <c r="B1518" s="36"/>
      <c r="C1518" s="36"/>
      <c r="D1518" s="36"/>
      <c r="E1518" s="36"/>
      <c r="F1518" s="36"/>
      <c r="G1518" s="36"/>
      <c r="H1518" s="36"/>
      <c r="I1518" s="7"/>
      <c r="N1518" s="7"/>
      <c r="O1518" s="7"/>
      <c r="P1518" s="7"/>
      <c r="Q1518" s="7"/>
      <c r="R1518" s="7"/>
      <c r="S1518" s="7"/>
      <c r="T1518" s="7"/>
    </row>
    <row r="1519" spans="1:20" s="8" customFormat="1" ht="15" hidden="1" outlineLevel="1">
      <c r="A1519" s="35" t="s">
        <v>11</v>
      </c>
      <c r="B1519" s="35"/>
      <c r="C1519" s="35"/>
      <c r="D1519" s="35"/>
      <c r="E1519" s="35"/>
      <c r="F1519" s="35"/>
      <c r="G1519" s="35"/>
      <c r="H1519" s="12">
        <f>ROUND(H1522+H1523*H1524+H1554,2)</f>
        <v>2480.49</v>
      </c>
      <c r="I1519" s="7"/>
      <c r="N1519" s="7"/>
      <c r="O1519" s="7"/>
      <c r="P1519" s="7"/>
      <c r="Q1519" s="7"/>
      <c r="R1519" s="7"/>
      <c r="S1519" s="7"/>
      <c r="T1519" s="7"/>
    </row>
    <row r="1520" spans="1:20" s="8" customFormat="1" ht="15" hidden="1" outlineLevel="1">
      <c r="A1520" s="7"/>
      <c r="B1520" s="7"/>
      <c r="C1520" s="13"/>
      <c r="D1520" s="13"/>
      <c r="E1520" s="13"/>
      <c r="F1520" s="7"/>
      <c r="G1520" s="4"/>
      <c r="H1520" s="7"/>
      <c r="I1520" s="7"/>
      <c r="N1520" s="7"/>
      <c r="O1520" s="7"/>
      <c r="P1520" s="7"/>
      <c r="Q1520" s="7"/>
      <c r="R1520" s="7"/>
      <c r="S1520" s="7"/>
      <c r="T1520" s="7"/>
    </row>
    <row r="1521" spans="1:20" s="8" customFormat="1" ht="15" hidden="1" outlineLevel="1">
      <c r="A1521" s="35" t="s">
        <v>12</v>
      </c>
      <c r="B1521" s="35"/>
      <c r="C1521" s="35"/>
      <c r="D1521" s="35"/>
      <c r="E1521" s="35"/>
      <c r="F1521" s="35"/>
      <c r="G1521" s="35"/>
      <c r="H1521" s="35"/>
      <c r="I1521" s="7"/>
      <c r="N1521" s="7"/>
      <c r="O1521" s="7"/>
      <c r="P1521" s="7"/>
      <c r="Q1521" s="7"/>
      <c r="R1521" s="7"/>
      <c r="S1521" s="7"/>
      <c r="T1521" s="7"/>
    </row>
    <row r="1522" spans="1:20" s="8" customFormat="1" ht="15" hidden="1" outlineLevel="1">
      <c r="A1522" s="34" t="s">
        <v>13</v>
      </c>
      <c r="B1522" s="34"/>
      <c r="C1522" s="34"/>
      <c r="D1522" s="34"/>
      <c r="E1522" s="34"/>
      <c r="F1522" s="34"/>
      <c r="G1522" s="34"/>
      <c r="H1522" s="12">
        <v>1053.25</v>
      </c>
      <c r="I1522" s="7"/>
      <c r="N1522" s="7"/>
      <c r="O1522" s="7"/>
      <c r="P1522" s="7"/>
      <c r="Q1522" s="7"/>
      <c r="R1522" s="7"/>
      <c r="S1522" s="7"/>
      <c r="T1522" s="7"/>
    </row>
    <row r="1523" spans="1:20" s="8" customFormat="1" ht="15" hidden="1" outlineLevel="1">
      <c r="A1523" s="34" t="s">
        <v>14</v>
      </c>
      <c r="B1523" s="34"/>
      <c r="C1523" s="34"/>
      <c r="D1523" s="34"/>
      <c r="E1523" s="34"/>
      <c r="F1523" s="34"/>
      <c r="G1523" s="34"/>
      <c r="H1523" s="12">
        <v>903090.91</v>
      </c>
      <c r="I1523" s="7"/>
      <c r="N1523" s="7"/>
      <c r="O1523" s="7"/>
      <c r="P1523" s="7"/>
      <c r="Q1523" s="7"/>
      <c r="R1523" s="7"/>
      <c r="S1523" s="7"/>
      <c r="T1523" s="7"/>
    </row>
    <row r="1524" spans="1:20" s="8" customFormat="1" ht="15" hidden="1" outlineLevel="1">
      <c r="A1524" s="34" t="s">
        <v>15</v>
      </c>
      <c r="B1524" s="34"/>
      <c r="C1524" s="34"/>
      <c r="D1524" s="34"/>
      <c r="E1524" s="34"/>
      <c r="F1524" s="34"/>
      <c r="G1524" s="34"/>
      <c r="H1524" s="15">
        <f>(H1525+H1526-(H1527+H1534))/(H1544+H1545-(H1546+H1553))</f>
        <v>0.00158039622352323</v>
      </c>
      <c r="I1524" s="7"/>
      <c r="K1524" s="20"/>
      <c r="L1524" s="20"/>
      <c r="N1524" s="7"/>
      <c r="O1524" s="7"/>
      <c r="P1524" s="7"/>
      <c r="Q1524" s="7"/>
      <c r="R1524" s="7"/>
      <c r="S1524" s="7"/>
      <c r="T1524" s="7"/>
    </row>
    <row r="1525" spans="1:20" s="8" customFormat="1" ht="15" hidden="1" outlineLevel="1">
      <c r="A1525" s="34" t="s">
        <v>16</v>
      </c>
      <c r="B1525" s="34"/>
      <c r="C1525" s="34"/>
      <c r="D1525" s="34"/>
      <c r="E1525" s="34"/>
      <c r="F1525" s="34"/>
      <c r="G1525" s="34"/>
      <c r="H1525" s="17">
        <v>848.972</v>
      </c>
      <c r="I1525" s="7"/>
      <c r="K1525" s="20"/>
      <c r="L1525" s="20"/>
      <c r="N1525" s="7"/>
      <c r="O1525" s="7"/>
      <c r="P1525" s="7"/>
      <c r="Q1525" s="7"/>
      <c r="R1525" s="7"/>
      <c r="S1525" s="7"/>
      <c r="T1525" s="7"/>
    </row>
    <row r="1526" spans="1:20" s="8" customFormat="1" ht="15" hidden="1" outlineLevel="1">
      <c r="A1526" s="34" t="s">
        <v>17</v>
      </c>
      <c r="B1526" s="34"/>
      <c r="C1526" s="34"/>
      <c r="D1526" s="34"/>
      <c r="E1526" s="34"/>
      <c r="F1526" s="34"/>
      <c r="G1526" s="34"/>
      <c r="H1526" s="17">
        <v>39.796</v>
      </c>
      <c r="I1526" s="7"/>
      <c r="N1526" s="7"/>
      <c r="O1526" s="7"/>
      <c r="P1526" s="7"/>
      <c r="Q1526" s="7"/>
      <c r="R1526" s="7"/>
      <c r="S1526" s="7"/>
      <c r="T1526" s="7"/>
    </row>
    <row r="1527" spans="1:20" s="8" customFormat="1" ht="15" hidden="1" outlineLevel="1">
      <c r="A1527" s="34" t="s">
        <v>18</v>
      </c>
      <c r="B1527" s="34"/>
      <c r="C1527" s="34"/>
      <c r="D1527" s="34"/>
      <c r="E1527" s="34"/>
      <c r="F1527" s="34"/>
      <c r="G1527" s="34"/>
      <c r="H1527" s="17">
        <f>E1529+E1530+E1531+E1532+E1533</f>
        <v>277.26196662289215</v>
      </c>
      <c r="I1527" s="7"/>
      <c r="N1527" s="7"/>
      <c r="O1527" s="7"/>
      <c r="P1527" s="7"/>
      <c r="Q1527" s="7"/>
      <c r="R1527" s="7"/>
      <c r="S1527" s="7"/>
      <c r="T1527" s="7"/>
    </row>
    <row r="1528" spans="1:20" s="8" customFormat="1" ht="15" hidden="1" outlineLevel="1">
      <c r="A1528" s="34" t="s">
        <v>20</v>
      </c>
      <c r="B1528" s="34"/>
      <c r="C1528" s="14"/>
      <c r="D1528" s="14"/>
      <c r="E1528" s="14"/>
      <c r="F1528" s="14"/>
      <c r="G1528" s="14"/>
      <c r="H1528" s="19"/>
      <c r="I1528" s="7"/>
      <c r="N1528" s="7"/>
      <c r="O1528" s="7"/>
      <c r="P1528" s="7"/>
      <c r="Q1528" s="7"/>
      <c r="R1528" s="7"/>
      <c r="S1528" s="7"/>
      <c r="T1528" s="7"/>
    </row>
    <row r="1529" spans="1:20" s="8" customFormat="1" ht="15" hidden="1" outlineLevel="1">
      <c r="A1529" s="30" t="s">
        <v>21</v>
      </c>
      <c r="B1529" s="30"/>
      <c r="C1529" s="30"/>
      <c r="D1529" s="30"/>
      <c r="E1529" s="17">
        <v>22.451977622892333</v>
      </c>
      <c r="F1529" s="7"/>
      <c r="I1529" s="7"/>
      <c r="N1529" s="7"/>
      <c r="O1529" s="7"/>
      <c r="P1529" s="7"/>
      <c r="Q1529" s="7"/>
      <c r="R1529" s="7"/>
      <c r="S1529" s="7"/>
      <c r="T1529" s="7"/>
    </row>
    <row r="1530" spans="1:20" s="8" customFormat="1" ht="15" hidden="1" outlineLevel="1">
      <c r="A1530" s="30" t="s">
        <v>22</v>
      </c>
      <c r="B1530" s="30"/>
      <c r="C1530" s="30"/>
      <c r="D1530" s="30"/>
      <c r="E1530" s="21">
        <v>197.61720689999981</v>
      </c>
      <c r="F1530" s="7"/>
      <c r="I1530" s="7"/>
      <c r="N1530" s="7"/>
      <c r="O1530" s="7"/>
      <c r="P1530" s="7"/>
      <c r="Q1530" s="7"/>
      <c r="R1530" s="7"/>
      <c r="S1530" s="7"/>
      <c r="T1530" s="7"/>
    </row>
    <row r="1531" spans="1:20" s="8" customFormat="1" ht="15" hidden="1" outlineLevel="1">
      <c r="A1531" s="30" t="s">
        <v>23</v>
      </c>
      <c r="B1531" s="30"/>
      <c r="C1531" s="30"/>
      <c r="D1531" s="30"/>
      <c r="E1531" s="21">
        <v>57.19278209999999</v>
      </c>
      <c r="F1531" s="7"/>
      <c r="I1531" s="7"/>
      <c r="N1531" s="7"/>
      <c r="O1531" s="7"/>
      <c r="P1531" s="7"/>
      <c r="Q1531" s="7"/>
      <c r="R1531" s="7"/>
      <c r="S1531" s="7"/>
      <c r="T1531" s="7"/>
    </row>
    <row r="1532" spans="1:20" s="8" customFormat="1" ht="15" hidden="1" outlineLevel="1">
      <c r="A1532" s="30" t="s">
        <v>24</v>
      </c>
      <c r="B1532" s="30"/>
      <c r="C1532" s="30"/>
      <c r="D1532" s="30"/>
      <c r="E1532" s="22">
        <v>0</v>
      </c>
      <c r="F1532" s="7"/>
      <c r="I1532" s="7"/>
      <c r="N1532" s="7"/>
      <c r="O1532" s="7"/>
      <c r="P1532" s="7"/>
      <c r="Q1532" s="7"/>
      <c r="R1532" s="7"/>
      <c r="S1532" s="7"/>
      <c r="T1532" s="7"/>
    </row>
    <row r="1533" spans="1:20" s="8" customFormat="1" ht="15" hidden="1" outlineLevel="1">
      <c r="A1533" s="30" t="s">
        <v>25</v>
      </c>
      <c r="B1533" s="30"/>
      <c r="C1533" s="30"/>
      <c r="D1533" s="30"/>
      <c r="E1533" s="22">
        <v>0</v>
      </c>
      <c r="F1533" s="7"/>
      <c r="I1533" s="7"/>
      <c r="N1533" s="7"/>
      <c r="O1533" s="7"/>
      <c r="P1533" s="7"/>
      <c r="Q1533" s="7"/>
      <c r="R1533" s="7"/>
      <c r="S1533" s="7"/>
      <c r="T1533" s="7"/>
    </row>
    <row r="1534" spans="1:20" s="8" customFormat="1" ht="15" hidden="1" outlineLevel="1">
      <c r="A1534" s="31" t="s">
        <v>26</v>
      </c>
      <c r="B1534" s="31"/>
      <c r="C1534" s="31"/>
      <c r="D1534" s="31"/>
      <c r="E1534" s="31"/>
      <c r="F1534" s="31"/>
      <c r="G1534" s="31"/>
      <c r="H1534" s="17">
        <v>318.5392</v>
      </c>
      <c r="I1534" s="7"/>
      <c r="N1534" s="7"/>
      <c r="O1534" s="7"/>
      <c r="P1534" s="7"/>
      <c r="Q1534" s="7"/>
      <c r="R1534" s="7"/>
      <c r="S1534" s="7"/>
      <c r="T1534" s="7"/>
    </row>
    <row r="1535" spans="1:20" s="8" customFormat="1" ht="15" hidden="1" outlineLevel="1">
      <c r="A1535" s="31" t="s">
        <v>27</v>
      </c>
      <c r="B1535" s="31"/>
      <c r="C1535" s="31"/>
      <c r="D1535" s="31"/>
      <c r="E1535" s="31"/>
      <c r="F1535" s="31"/>
      <c r="G1535" s="31"/>
      <c r="H1535" s="21">
        <f>D1537+D1541</f>
        <v>9150.590000000002</v>
      </c>
      <c r="I1535" s="7"/>
      <c r="N1535" s="7"/>
      <c r="O1535" s="7"/>
      <c r="P1535" s="7"/>
      <c r="Q1535" s="7"/>
      <c r="R1535" s="7"/>
      <c r="S1535" s="7"/>
      <c r="T1535" s="7"/>
    </row>
    <row r="1536" spans="1:20" s="8" customFormat="1" ht="15" hidden="1" outlineLevel="1">
      <c r="A1536" s="31" t="s">
        <v>20</v>
      </c>
      <c r="B1536" s="31"/>
      <c r="C1536" s="14"/>
      <c r="D1536" s="14"/>
      <c r="E1536" s="14"/>
      <c r="F1536" s="14"/>
      <c r="G1536" s="14"/>
      <c r="H1536" s="23"/>
      <c r="I1536" s="7"/>
      <c r="N1536" s="7"/>
      <c r="O1536" s="7"/>
      <c r="P1536" s="7"/>
      <c r="Q1536" s="7"/>
      <c r="R1536" s="7"/>
      <c r="S1536" s="7"/>
      <c r="T1536" s="7"/>
    </row>
    <row r="1537" spans="1:8" ht="15" hidden="1" outlineLevel="1">
      <c r="A1537" s="33" t="s">
        <v>28</v>
      </c>
      <c r="B1537" s="33"/>
      <c r="C1537" s="33"/>
      <c r="D1537" s="17">
        <f>D1538+D1539+D1540</f>
        <v>4.306</v>
      </c>
      <c r="E1537" s="7"/>
      <c r="F1537" s="8"/>
      <c r="G1537" s="8"/>
      <c r="H1537" s="8"/>
    </row>
    <row r="1538" spans="1:8" ht="15" hidden="1" outlineLevel="1">
      <c r="A1538" s="32" t="s">
        <v>29</v>
      </c>
      <c r="B1538" s="32"/>
      <c r="C1538" s="32"/>
      <c r="D1538" s="17">
        <v>1.271</v>
      </c>
      <c r="E1538" s="7"/>
      <c r="F1538" s="8"/>
      <c r="G1538" s="8"/>
      <c r="H1538" s="8"/>
    </row>
    <row r="1539" spans="1:8" ht="15" hidden="1" outlineLevel="1">
      <c r="A1539" s="32" t="s">
        <v>30</v>
      </c>
      <c r="B1539" s="32"/>
      <c r="C1539" s="32"/>
      <c r="D1539" s="17">
        <v>1.828</v>
      </c>
      <c r="E1539" s="7"/>
      <c r="F1539" s="8"/>
      <c r="G1539" s="8"/>
      <c r="H1539" s="8"/>
    </row>
    <row r="1540" spans="1:8" ht="15" hidden="1" outlineLevel="1">
      <c r="A1540" s="32" t="s">
        <v>31</v>
      </c>
      <c r="B1540" s="32"/>
      <c r="C1540" s="32"/>
      <c r="D1540" s="17">
        <v>1.207</v>
      </c>
      <c r="E1540" s="7"/>
      <c r="F1540" s="8"/>
      <c r="G1540" s="8"/>
      <c r="H1540" s="8"/>
    </row>
    <row r="1541" spans="1:8" ht="15" hidden="1" outlineLevel="1">
      <c r="A1541" s="33" t="s">
        <v>32</v>
      </c>
      <c r="B1541" s="33"/>
      <c r="C1541" s="33"/>
      <c r="D1541" s="17">
        <f>D1542+D1543</f>
        <v>9146.284000000001</v>
      </c>
      <c r="E1541" s="7"/>
      <c r="F1541" s="8"/>
      <c r="G1541" s="8"/>
      <c r="H1541" s="8"/>
    </row>
    <row r="1542" spans="1:8" ht="15" hidden="1" outlineLevel="1">
      <c r="A1542" s="32" t="s">
        <v>29</v>
      </c>
      <c r="B1542" s="32"/>
      <c r="C1542" s="32"/>
      <c r="D1542" s="17">
        <v>3158.349999999999</v>
      </c>
      <c r="E1542" s="7"/>
      <c r="F1542" s="8"/>
      <c r="G1542" s="8"/>
      <c r="H1542" s="8"/>
    </row>
    <row r="1543" spans="1:8" ht="15" hidden="1" outlineLevel="1">
      <c r="A1543" s="32" t="s">
        <v>31</v>
      </c>
      <c r="B1543" s="32"/>
      <c r="C1543" s="32"/>
      <c r="D1543" s="17">
        <v>5987.934000000003</v>
      </c>
      <c r="E1543" s="7"/>
      <c r="F1543" s="8"/>
      <c r="G1543" s="8"/>
      <c r="H1543" s="8"/>
    </row>
    <row r="1544" spans="1:8" ht="15" hidden="1" outlineLevel="1">
      <c r="A1544" s="31" t="s">
        <v>33</v>
      </c>
      <c r="B1544" s="31"/>
      <c r="C1544" s="31"/>
      <c r="D1544" s="31"/>
      <c r="E1544" s="31"/>
      <c r="F1544" s="31"/>
      <c r="G1544" s="31"/>
      <c r="H1544" s="17">
        <v>499384.945</v>
      </c>
    </row>
    <row r="1545" spans="1:8" ht="15" hidden="1" outlineLevel="1">
      <c r="A1545" s="31" t="s">
        <v>55</v>
      </c>
      <c r="B1545" s="31"/>
      <c r="C1545" s="31"/>
      <c r="D1545" s="31"/>
      <c r="E1545" s="31"/>
      <c r="F1545" s="31"/>
      <c r="G1545" s="31"/>
      <c r="H1545" s="17">
        <v>23528.875999999997</v>
      </c>
    </row>
    <row r="1546" spans="1:8" ht="15" hidden="1" outlineLevel="1">
      <c r="A1546" s="31" t="s">
        <v>36</v>
      </c>
      <c r="B1546" s="31"/>
      <c r="C1546" s="31"/>
      <c r="D1546" s="31"/>
      <c r="E1546" s="31"/>
      <c r="F1546" s="31"/>
      <c r="G1546" s="31"/>
      <c r="H1546" s="17">
        <f>E1548+E1549+E1550+E1551+E1552</f>
        <v>158359.86199999994</v>
      </c>
    </row>
    <row r="1547" spans="1:8" ht="15" hidden="1" outlineLevel="1">
      <c r="A1547" s="31" t="s">
        <v>20</v>
      </c>
      <c r="B1547" s="31"/>
      <c r="C1547" s="14"/>
      <c r="D1547" s="14"/>
      <c r="E1547" s="14"/>
      <c r="F1547" s="14"/>
      <c r="G1547" s="14"/>
      <c r="H1547" s="23"/>
    </row>
    <row r="1548" spans="1:8" ht="15" hidden="1" outlineLevel="1">
      <c r="A1548" s="30" t="s">
        <v>37</v>
      </c>
      <c r="B1548" s="30"/>
      <c r="C1548" s="30"/>
      <c r="D1548" s="30"/>
      <c r="E1548" s="17">
        <v>9150.590000000002</v>
      </c>
      <c r="G1548" s="8"/>
      <c r="H1548" s="8"/>
    </row>
    <row r="1549" spans="1:8" ht="15" hidden="1" outlineLevel="1">
      <c r="A1549" s="30" t="s">
        <v>38</v>
      </c>
      <c r="B1549" s="30"/>
      <c r="C1549" s="30"/>
      <c r="D1549" s="30"/>
      <c r="E1549" s="21">
        <v>111528.61600000007</v>
      </c>
      <c r="G1549" s="8"/>
      <c r="H1549" s="8"/>
    </row>
    <row r="1550" spans="1:8" ht="15" hidden="1" outlineLevel="1">
      <c r="A1550" s="30" t="s">
        <v>39</v>
      </c>
      <c r="B1550" s="30"/>
      <c r="C1550" s="30"/>
      <c r="D1550" s="30"/>
      <c r="E1550" s="21">
        <v>37680.65599999987</v>
      </c>
      <c r="G1550" s="8"/>
      <c r="H1550" s="8"/>
    </row>
    <row r="1551" spans="1:8" ht="15" hidden="1" outlineLevel="1">
      <c r="A1551" s="30" t="s">
        <v>40</v>
      </c>
      <c r="B1551" s="30"/>
      <c r="C1551" s="30"/>
      <c r="D1551" s="30"/>
      <c r="E1551" s="22">
        <v>0</v>
      </c>
      <c r="G1551" s="8"/>
      <c r="H1551" s="8"/>
    </row>
    <row r="1552" spans="1:8" ht="15" hidden="1" outlineLevel="1">
      <c r="A1552" s="30" t="s">
        <v>41</v>
      </c>
      <c r="B1552" s="30"/>
      <c r="C1552" s="30"/>
      <c r="D1552" s="30"/>
      <c r="E1552" s="22">
        <v>0</v>
      </c>
      <c r="G1552" s="8"/>
      <c r="H1552" s="8"/>
    </row>
    <row r="1553" spans="1:20" s="8" customFormat="1" ht="15" hidden="1" outlineLevel="1">
      <c r="A1553" s="31" t="s">
        <v>42</v>
      </c>
      <c r="B1553" s="31"/>
      <c r="C1553" s="31"/>
      <c r="D1553" s="31"/>
      <c r="E1553" s="31"/>
      <c r="F1553" s="31"/>
      <c r="G1553" s="31"/>
      <c r="H1553" s="17">
        <v>179178.4</v>
      </c>
      <c r="I1553" s="7"/>
      <c r="N1553" s="7"/>
      <c r="O1553" s="7"/>
      <c r="P1553" s="7"/>
      <c r="Q1553" s="7"/>
      <c r="R1553" s="7"/>
      <c r="S1553" s="7"/>
      <c r="T1553" s="7"/>
    </row>
    <row r="1554" spans="1:20" s="8" customFormat="1" ht="15" hidden="1" outlineLevel="1">
      <c r="A1554" s="31" t="s">
        <v>43</v>
      </c>
      <c r="B1554" s="31"/>
      <c r="C1554" s="31"/>
      <c r="D1554" s="31"/>
      <c r="E1554" s="31"/>
      <c r="F1554" s="31"/>
      <c r="G1554" s="31"/>
      <c r="H1554" s="12">
        <v>0</v>
      </c>
      <c r="I1554" s="7"/>
      <c r="N1554" s="7"/>
      <c r="O1554" s="7"/>
      <c r="P1554" s="7"/>
      <c r="Q1554" s="7"/>
      <c r="R1554" s="7"/>
      <c r="S1554" s="7"/>
      <c r="T1554" s="7"/>
    </row>
    <row r="1555" ht="15" hidden="1" outlineLevel="1"/>
    <row r="1556" spans="1:20" s="8" customFormat="1" ht="15" hidden="1" outlineLevel="1">
      <c r="A1556" s="36" t="s">
        <v>95</v>
      </c>
      <c r="B1556" s="36"/>
      <c r="C1556" s="36"/>
      <c r="D1556" s="36"/>
      <c r="E1556" s="36"/>
      <c r="F1556" s="36"/>
      <c r="G1556" s="36"/>
      <c r="H1556" s="36"/>
      <c r="I1556" s="7"/>
      <c r="N1556" s="7"/>
      <c r="O1556" s="7"/>
      <c r="P1556" s="7"/>
      <c r="Q1556" s="7"/>
      <c r="R1556" s="7"/>
      <c r="S1556" s="7"/>
      <c r="T1556" s="7"/>
    </row>
    <row r="1557" spans="1:20" s="8" customFormat="1" ht="15" hidden="1" outlineLevel="1">
      <c r="A1557" s="35" t="s">
        <v>11</v>
      </c>
      <c r="B1557" s="35"/>
      <c r="C1557" s="35"/>
      <c r="D1557" s="35"/>
      <c r="E1557" s="35"/>
      <c r="F1557" s="35"/>
      <c r="G1557" s="35"/>
      <c r="H1557" s="12">
        <f>ROUND(H1560+H1561*H1562+H1592,2)</f>
        <v>2271.62</v>
      </c>
      <c r="I1557" s="7"/>
      <c r="N1557" s="7"/>
      <c r="O1557" s="7"/>
      <c r="P1557" s="7"/>
      <c r="Q1557" s="7"/>
      <c r="R1557" s="7"/>
      <c r="S1557" s="7"/>
      <c r="T1557" s="7"/>
    </row>
    <row r="1558" spans="1:20" s="8" customFormat="1" ht="15" hidden="1" outlineLevel="1">
      <c r="A1558" s="7"/>
      <c r="B1558" s="7"/>
      <c r="C1558" s="13"/>
      <c r="D1558" s="13"/>
      <c r="E1558" s="13"/>
      <c r="F1558" s="7"/>
      <c r="G1558" s="4"/>
      <c r="H1558" s="7"/>
      <c r="I1558" s="7"/>
      <c r="N1558" s="7"/>
      <c r="O1558" s="7"/>
      <c r="P1558" s="7"/>
      <c r="Q1558" s="7"/>
      <c r="R1558" s="7"/>
      <c r="S1558" s="7"/>
      <c r="T1558" s="7"/>
    </row>
    <row r="1559" spans="1:20" s="8" customFormat="1" ht="15" hidden="1" outlineLevel="1">
      <c r="A1559" s="35" t="s">
        <v>12</v>
      </c>
      <c r="B1559" s="35"/>
      <c r="C1559" s="35"/>
      <c r="D1559" s="35"/>
      <c r="E1559" s="35"/>
      <c r="F1559" s="35"/>
      <c r="G1559" s="35"/>
      <c r="H1559" s="35"/>
      <c r="I1559" s="7"/>
      <c r="N1559" s="7"/>
      <c r="O1559" s="7"/>
      <c r="P1559" s="7"/>
      <c r="Q1559" s="7"/>
      <c r="R1559" s="7"/>
      <c r="S1559" s="7"/>
      <c r="T1559" s="7"/>
    </row>
    <row r="1560" spans="1:20" s="8" customFormat="1" ht="15" hidden="1" outlineLevel="1">
      <c r="A1560" s="34" t="s">
        <v>13</v>
      </c>
      <c r="B1560" s="34"/>
      <c r="C1560" s="34"/>
      <c r="D1560" s="34"/>
      <c r="E1560" s="34"/>
      <c r="F1560" s="34"/>
      <c r="G1560" s="34"/>
      <c r="H1560" s="12">
        <v>1081.18</v>
      </c>
      <c r="I1560" s="7"/>
      <c r="N1560" s="7"/>
      <c r="O1560" s="7"/>
      <c r="P1560" s="7"/>
      <c r="Q1560" s="7"/>
      <c r="R1560" s="7"/>
      <c r="S1560" s="7"/>
      <c r="T1560" s="7"/>
    </row>
    <row r="1561" spans="1:20" s="8" customFormat="1" ht="15" hidden="1" outlineLevel="1">
      <c r="A1561" s="34" t="s">
        <v>14</v>
      </c>
      <c r="B1561" s="34"/>
      <c r="C1561" s="34"/>
      <c r="D1561" s="34"/>
      <c r="E1561" s="34"/>
      <c r="F1561" s="34"/>
      <c r="G1561" s="34"/>
      <c r="H1561" s="12">
        <v>851891.91</v>
      </c>
      <c r="I1561" s="7"/>
      <c r="N1561" s="7"/>
      <c r="O1561" s="7"/>
      <c r="P1561" s="7"/>
      <c r="Q1561" s="7"/>
      <c r="R1561" s="7"/>
      <c r="S1561" s="7"/>
      <c r="T1561" s="7"/>
    </row>
    <row r="1562" spans="1:20" s="8" customFormat="1" ht="15" hidden="1" outlineLevel="1">
      <c r="A1562" s="34" t="s">
        <v>15</v>
      </c>
      <c r="B1562" s="34"/>
      <c r="C1562" s="34"/>
      <c r="D1562" s="34"/>
      <c r="E1562" s="34"/>
      <c r="F1562" s="34"/>
      <c r="G1562" s="34"/>
      <c r="H1562" s="15">
        <f>(H1563+H1564-(H1565+H1572))/(H1582+H1583-(H1584+H1591))</f>
        <v>0.001397407300926359</v>
      </c>
      <c r="I1562" s="7"/>
      <c r="K1562" s="20"/>
      <c r="L1562" s="20"/>
      <c r="N1562" s="7"/>
      <c r="O1562" s="7"/>
      <c r="P1562" s="7"/>
      <c r="Q1562" s="7"/>
      <c r="R1562" s="7"/>
      <c r="S1562" s="7"/>
      <c r="T1562" s="7"/>
    </row>
    <row r="1563" spans="1:20" s="8" customFormat="1" ht="15" hidden="1" outlineLevel="1">
      <c r="A1563" s="34" t="s">
        <v>16</v>
      </c>
      <c r="B1563" s="34"/>
      <c r="C1563" s="34"/>
      <c r="D1563" s="34"/>
      <c r="E1563" s="34"/>
      <c r="F1563" s="34"/>
      <c r="G1563" s="34"/>
      <c r="H1563" s="17">
        <v>895.451</v>
      </c>
      <c r="I1563" s="7"/>
      <c r="K1563" s="20"/>
      <c r="L1563" s="20"/>
      <c r="N1563" s="7"/>
      <c r="O1563" s="7"/>
      <c r="P1563" s="7"/>
      <c r="Q1563" s="7"/>
      <c r="R1563" s="7"/>
      <c r="S1563" s="7"/>
      <c r="T1563" s="7"/>
    </row>
    <row r="1564" spans="1:20" s="8" customFormat="1" ht="15" hidden="1" outlineLevel="1">
      <c r="A1564" s="34" t="s">
        <v>17</v>
      </c>
      <c r="B1564" s="34"/>
      <c r="C1564" s="34"/>
      <c r="D1564" s="34"/>
      <c r="E1564" s="34"/>
      <c r="F1564" s="34"/>
      <c r="G1564" s="34"/>
      <c r="H1564" s="17">
        <v>49.339</v>
      </c>
      <c r="I1564" s="7"/>
      <c r="N1564" s="7"/>
      <c r="O1564" s="7"/>
      <c r="P1564" s="7"/>
      <c r="Q1564" s="7"/>
      <c r="R1564" s="7"/>
      <c r="S1564" s="7"/>
      <c r="T1564" s="7"/>
    </row>
    <row r="1565" spans="1:20" s="8" customFormat="1" ht="15" hidden="1" outlineLevel="1">
      <c r="A1565" s="34" t="s">
        <v>18</v>
      </c>
      <c r="B1565" s="34"/>
      <c r="C1565" s="34"/>
      <c r="D1565" s="34"/>
      <c r="E1565" s="34"/>
      <c r="F1565" s="34"/>
      <c r="G1565" s="34"/>
      <c r="H1565" s="17">
        <f>E1567+E1568+E1569+E1570+E1571</f>
        <v>294.8155749269419</v>
      </c>
      <c r="I1565" s="7"/>
      <c r="N1565" s="7"/>
      <c r="O1565" s="7"/>
      <c r="P1565" s="7"/>
      <c r="Q1565" s="7"/>
      <c r="R1565" s="7"/>
      <c r="S1565" s="7"/>
      <c r="T1565" s="7"/>
    </row>
    <row r="1566" spans="1:20" s="8" customFormat="1" ht="15" hidden="1" outlineLevel="1">
      <c r="A1566" s="34" t="s">
        <v>20</v>
      </c>
      <c r="B1566" s="34"/>
      <c r="C1566" s="14"/>
      <c r="D1566" s="14"/>
      <c r="E1566" s="14"/>
      <c r="F1566" s="14"/>
      <c r="G1566" s="14"/>
      <c r="H1566" s="19"/>
      <c r="I1566" s="7"/>
      <c r="N1566" s="7"/>
      <c r="O1566" s="7"/>
      <c r="P1566" s="7"/>
      <c r="Q1566" s="7"/>
      <c r="R1566" s="7"/>
      <c r="S1566" s="7"/>
      <c r="T1566" s="7"/>
    </row>
    <row r="1567" spans="1:20" s="8" customFormat="1" ht="15" hidden="1" outlineLevel="1">
      <c r="A1567" s="30" t="s">
        <v>21</v>
      </c>
      <c r="B1567" s="30"/>
      <c r="C1567" s="30"/>
      <c r="D1567" s="30"/>
      <c r="E1567" s="17">
        <v>23.28291612694207</v>
      </c>
      <c r="F1567" s="7"/>
      <c r="I1567" s="7"/>
      <c r="N1567" s="7"/>
      <c r="O1567" s="7"/>
      <c r="P1567" s="7"/>
      <c r="Q1567" s="7"/>
      <c r="R1567" s="7"/>
      <c r="S1567" s="7"/>
      <c r="T1567" s="7"/>
    </row>
    <row r="1568" spans="1:20" s="8" customFormat="1" ht="15" hidden="1" outlineLevel="1">
      <c r="A1568" s="30" t="s">
        <v>22</v>
      </c>
      <c r="B1568" s="30"/>
      <c r="C1568" s="30"/>
      <c r="D1568" s="30"/>
      <c r="E1568" s="21">
        <v>211.92007899999984</v>
      </c>
      <c r="F1568" s="7"/>
      <c r="I1568" s="7"/>
      <c r="N1568" s="7"/>
      <c r="O1568" s="7"/>
      <c r="P1568" s="7"/>
      <c r="Q1568" s="7"/>
      <c r="R1568" s="7"/>
      <c r="S1568" s="7"/>
      <c r="T1568" s="7"/>
    </row>
    <row r="1569" spans="1:8" ht="15" hidden="1" outlineLevel="1">
      <c r="A1569" s="30" t="s">
        <v>23</v>
      </c>
      <c r="B1569" s="30"/>
      <c r="C1569" s="30"/>
      <c r="D1569" s="30"/>
      <c r="E1569" s="21">
        <v>59.612579800000006</v>
      </c>
      <c r="G1569" s="8"/>
      <c r="H1569" s="8"/>
    </row>
    <row r="1570" spans="1:8" ht="15" hidden="1" outlineLevel="1">
      <c r="A1570" s="30" t="s">
        <v>24</v>
      </c>
      <c r="B1570" s="30"/>
      <c r="C1570" s="30"/>
      <c r="D1570" s="30"/>
      <c r="E1570" s="22">
        <v>0</v>
      </c>
      <c r="G1570" s="8"/>
      <c r="H1570" s="8"/>
    </row>
    <row r="1571" spans="1:8" ht="15" hidden="1" outlineLevel="1">
      <c r="A1571" s="30" t="s">
        <v>25</v>
      </c>
      <c r="B1571" s="30"/>
      <c r="C1571" s="30"/>
      <c r="D1571" s="30"/>
      <c r="E1571" s="22">
        <v>0</v>
      </c>
      <c r="G1571" s="8"/>
      <c r="H1571" s="8"/>
    </row>
    <row r="1572" spans="1:8" ht="15" hidden="1" outlineLevel="1">
      <c r="A1572" s="31" t="s">
        <v>26</v>
      </c>
      <c r="B1572" s="31"/>
      <c r="C1572" s="31"/>
      <c r="D1572" s="31"/>
      <c r="E1572" s="31"/>
      <c r="F1572" s="31"/>
      <c r="G1572" s="31"/>
      <c r="H1572" s="17">
        <v>331.5648</v>
      </c>
    </row>
    <row r="1573" spans="1:8" ht="15" hidden="1" outlineLevel="1">
      <c r="A1573" s="31" t="s">
        <v>27</v>
      </c>
      <c r="B1573" s="31"/>
      <c r="C1573" s="31"/>
      <c r="D1573" s="31"/>
      <c r="E1573" s="31"/>
      <c r="F1573" s="31"/>
      <c r="G1573" s="31"/>
      <c r="H1573" s="21">
        <f>D1575+D1579</f>
        <v>9182.345000000005</v>
      </c>
    </row>
    <row r="1574" spans="1:8" ht="15" hidden="1" outlineLevel="1">
      <c r="A1574" s="31" t="s">
        <v>20</v>
      </c>
      <c r="B1574" s="31"/>
      <c r="C1574" s="14"/>
      <c r="D1574" s="14"/>
      <c r="E1574" s="14"/>
      <c r="F1574" s="14"/>
      <c r="G1574" s="14"/>
      <c r="H1574" s="23"/>
    </row>
    <row r="1575" spans="1:8" ht="15" hidden="1" outlineLevel="1">
      <c r="A1575" s="33" t="s">
        <v>28</v>
      </c>
      <c r="B1575" s="33"/>
      <c r="C1575" s="33"/>
      <c r="D1575" s="17">
        <f>D1576+D1577+D1578</f>
        <v>3.698</v>
      </c>
      <c r="E1575" s="7"/>
      <c r="F1575" s="8"/>
      <c r="G1575" s="8"/>
      <c r="H1575" s="8"/>
    </row>
    <row r="1576" spans="1:8" ht="15" hidden="1" outlineLevel="1">
      <c r="A1576" s="32" t="s">
        <v>29</v>
      </c>
      <c r="B1576" s="32"/>
      <c r="C1576" s="32"/>
      <c r="D1576" s="17">
        <v>1.081</v>
      </c>
      <c r="E1576" s="7"/>
      <c r="F1576" s="8"/>
      <c r="G1576" s="8"/>
      <c r="H1576" s="8"/>
    </row>
    <row r="1577" spans="1:8" ht="15" hidden="1" outlineLevel="1">
      <c r="A1577" s="32" t="s">
        <v>30</v>
      </c>
      <c r="B1577" s="32"/>
      <c r="C1577" s="32"/>
      <c r="D1577" s="17">
        <v>1.556</v>
      </c>
      <c r="E1577" s="7"/>
      <c r="F1577" s="8"/>
      <c r="G1577" s="8"/>
      <c r="H1577" s="8"/>
    </row>
    <row r="1578" spans="1:8" ht="15" hidden="1" outlineLevel="1">
      <c r="A1578" s="32" t="s">
        <v>31</v>
      </c>
      <c r="B1578" s="32"/>
      <c r="C1578" s="32"/>
      <c r="D1578" s="17">
        <v>1.061</v>
      </c>
      <c r="E1578" s="7"/>
      <c r="F1578" s="8"/>
      <c r="G1578" s="8"/>
      <c r="H1578" s="8"/>
    </row>
    <row r="1579" spans="1:8" ht="15" hidden="1" outlineLevel="1">
      <c r="A1579" s="33" t="s">
        <v>32</v>
      </c>
      <c r="B1579" s="33"/>
      <c r="C1579" s="33"/>
      <c r="D1579" s="17">
        <f>D1580+D1581</f>
        <v>9178.647000000004</v>
      </c>
      <c r="E1579" s="7"/>
      <c r="F1579" s="8"/>
      <c r="G1579" s="8"/>
      <c r="H1579" s="8"/>
    </row>
    <row r="1580" spans="1:8" ht="15" hidden="1" outlineLevel="1">
      <c r="A1580" s="32" t="s">
        <v>29</v>
      </c>
      <c r="B1580" s="32"/>
      <c r="C1580" s="32"/>
      <c r="D1580" s="17">
        <v>2964.613000000006</v>
      </c>
      <c r="E1580" s="7"/>
      <c r="F1580" s="8"/>
      <c r="G1580" s="8"/>
      <c r="H1580" s="8"/>
    </row>
    <row r="1581" spans="1:8" ht="15" hidden="1" outlineLevel="1">
      <c r="A1581" s="32" t="s">
        <v>31</v>
      </c>
      <c r="B1581" s="32"/>
      <c r="C1581" s="32"/>
      <c r="D1581" s="17">
        <v>6214.033999999998</v>
      </c>
      <c r="E1581" s="7"/>
      <c r="F1581" s="8"/>
      <c r="G1581" s="8"/>
      <c r="H1581" s="8"/>
    </row>
    <row r="1582" spans="1:8" ht="15" hidden="1" outlineLevel="1">
      <c r="A1582" s="31" t="s">
        <v>33</v>
      </c>
      <c r="B1582" s="31"/>
      <c r="C1582" s="31"/>
      <c r="D1582" s="31"/>
      <c r="E1582" s="31"/>
      <c r="F1582" s="31"/>
      <c r="G1582" s="31"/>
      <c r="H1582" s="17">
        <v>556677.329</v>
      </c>
    </row>
    <row r="1583" spans="1:8" ht="15" hidden="1" outlineLevel="1">
      <c r="A1583" s="31" t="s">
        <v>55</v>
      </c>
      <c r="B1583" s="31"/>
      <c r="C1583" s="31"/>
      <c r="D1583" s="31"/>
      <c r="E1583" s="31"/>
      <c r="F1583" s="31"/>
      <c r="G1583" s="31"/>
      <c r="H1583" s="17">
        <v>31688.92</v>
      </c>
    </row>
    <row r="1584" spans="1:8" ht="15" hidden="1" outlineLevel="1">
      <c r="A1584" s="31" t="s">
        <v>36</v>
      </c>
      <c r="B1584" s="31"/>
      <c r="C1584" s="31"/>
      <c r="D1584" s="31"/>
      <c r="E1584" s="31"/>
      <c r="F1584" s="31"/>
      <c r="G1584" s="31"/>
      <c r="H1584" s="17">
        <f>E1586+E1587+E1588+E1589+E1590</f>
        <v>174003.6270000002</v>
      </c>
    </row>
    <row r="1585" spans="1:20" s="8" customFormat="1" ht="15" hidden="1" outlineLevel="1">
      <c r="A1585" s="31" t="s">
        <v>20</v>
      </c>
      <c r="B1585" s="31"/>
      <c r="C1585" s="14"/>
      <c r="D1585" s="14"/>
      <c r="E1585" s="14"/>
      <c r="F1585" s="14"/>
      <c r="G1585" s="14"/>
      <c r="H1585" s="23"/>
      <c r="I1585" s="7"/>
      <c r="N1585" s="7"/>
      <c r="O1585" s="7"/>
      <c r="P1585" s="7"/>
      <c r="Q1585" s="7"/>
      <c r="R1585" s="7"/>
      <c r="S1585" s="7"/>
      <c r="T1585" s="7"/>
    </row>
    <row r="1586" spans="1:20" s="8" customFormat="1" ht="15" hidden="1" outlineLevel="1">
      <c r="A1586" s="30" t="s">
        <v>37</v>
      </c>
      <c r="B1586" s="30"/>
      <c r="C1586" s="30"/>
      <c r="D1586" s="30"/>
      <c r="E1586" s="17">
        <v>9182.345000000005</v>
      </c>
      <c r="F1586" s="7"/>
      <c r="I1586" s="7"/>
      <c r="N1586" s="7"/>
      <c r="O1586" s="7"/>
      <c r="P1586" s="7"/>
      <c r="Q1586" s="7"/>
      <c r="R1586" s="7"/>
      <c r="S1586" s="7"/>
      <c r="T1586" s="7"/>
    </row>
    <row r="1587" spans="1:20" s="8" customFormat="1" ht="15" hidden="1" outlineLevel="1">
      <c r="A1587" s="30" t="s">
        <v>38</v>
      </c>
      <c r="B1587" s="30"/>
      <c r="C1587" s="30"/>
      <c r="D1587" s="30"/>
      <c r="E1587" s="21">
        <v>123625.01000000005</v>
      </c>
      <c r="F1587" s="7"/>
      <c r="I1587" s="7"/>
      <c r="N1587" s="7"/>
      <c r="O1587" s="7"/>
      <c r="P1587" s="7"/>
      <c r="Q1587" s="7"/>
      <c r="R1587" s="7"/>
      <c r="S1587" s="7"/>
      <c r="T1587" s="7"/>
    </row>
    <row r="1588" spans="1:20" s="8" customFormat="1" ht="15" hidden="1" outlineLevel="1">
      <c r="A1588" s="30" t="s">
        <v>39</v>
      </c>
      <c r="B1588" s="30"/>
      <c r="C1588" s="30"/>
      <c r="D1588" s="30"/>
      <c r="E1588" s="21">
        <v>41196.27200000013</v>
      </c>
      <c r="F1588" s="7"/>
      <c r="I1588" s="7"/>
      <c r="N1588" s="7"/>
      <c r="O1588" s="7"/>
      <c r="P1588" s="7"/>
      <c r="Q1588" s="7"/>
      <c r="R1588" s="7"/>
      <c r="S1588" s="7"/>
      <c r="T1588" s="7"/>
    </row>
    <row r="1589" spans="1:20" s="8" customFormat="1" ht="15" hidden="1" outlineLevel="1">
      <c r="A1589" s="30" t="s">
        <v>40</v>
      </c>
      <c r="B1589" s="30"/>
      <c r="C1589" s="30"/>
      <c r="D1589" s="30"/>
      <c r="E1589" s="22">
        <v>0</v>
      </c>
      <c r="F1589" s="7"/>
      <c r="I1589" s="7"/>
      <c r="N1589" s="7"/>
      <c r="O1589" s="7"/>
      <c r="P1589" s="7"/>
      <c r="Q1589" s="7"/>
      <c r="R1589" s="7"/>
      <c r="S1589" s="7"/>
      <c r="T1589" s="7"/>
    </row>
    <row r="1590" spans="1:20" s="8" customFormat="1" ht="15" hidden="1" outlineLevel="1">
      <c r="A1590" s="30" t="s">
        <v>41</v>
      </c>
      <c r="B1590" s="30"/>
      <c r="C1590" s="30"/>
      <c r="D1590" s="30"/>
      <c r="E1590" s="22">
        <v>0</v>
      </c>
      <c r="F1590" s="7"/>
      <c r="I1590" s="7"/>
      <c r="N1590" s="7"/>
      <c r="O1590" s="7"/>
      <c r="P1590" s="7"/>
      <c r="Q1590" s="7"/>
      <c r="R1590" s="7"/>
      <c r="S1590" s="7"/>
      <c r="T1590" s="7"/>
    </row>
    <row r="1591" spans="1:20" s="8" customFormat="1" ht="15" hidden="1" outlineLevel="1">
      <c r="A1591" s="31" t="s">
        <v>42</v>
      </c>
      <c r="B1591" s="31"/>
      <c r="C1591" s="31"/>
      <c r="D1591" s="31"/>
      <c r="E1591" s="31"/>
      <c r="F1591" s="31"/>
      <c r="G1591" s="31"/>
      <c r="H1591" s="17">
        <v>186505.2</v>
      </c>
      <c r="I1591" s="7"/>
      <c r="N1591" s="7"/>
      <c r="O1591" s="7"/>
      <c r="P1591" s="7"/>
      <c r="Q1591" s="7"/>
      <c r="R1591" s="7"/>
      <c r="S1591" s="7"/>
      <c r="T1591" s="7"/>
    </row>
    <row r="1592" spans="1:20" s="8" customFormat="1" ht="15" hidden="1" outlineLevel="1">
      <c r="A1592" s="31" t="s">
        <v>43</v>
      </c>
      <c r="B1592" s="31"/>
      <c r="C1592" s="31"/>
      <c r="D1592" s="31"/>
      <c r="E1592" s="31"/>
      <c r="F1592" s="31"/>
      <c r="G1592" s="31"/>
      <c r="H1592" s="12">
        <v>0</v>
      </c>
      <c r="I1592" s="7"/>
      <c r="N1592" s="7"/>
      <c r="O1592" s="7"/>
      <c r="P1592" s="7"/>
      <c r="Q1592" s="7"/>
      <c r="R1592" s="7"/>
      <c r="S1592" s="7"/>
      <c r="T1592" s="7"/>
    </row>
    <row r="1593" ht="15" hidden="1" outlineLevel="1"/>
    <row r="1594" spans="1:20" s="8" customFormat="1" ht="15" hidden="1" outlineLevel="1">
      <c r="A1594" s="36" t="s">
        <v>96</v>
      </c>
      <c r="B1594" s="36"/>
      <c r="C1594" s="36"/>
      <c r="D1594" s="36"/>
      <c r="E1594" s="36"/>
      <c r="F1594" s="36"/>
      <c r="G1594" s="36"/>
      <c r="H1594" s="36"/>
      <c r="I1594" s="7"/>
      <c r="N1594" s="7"/>
      <c r="O1594" s="7"/>
      <c r="P1594" s="7"/>
      <c r="Q1594" s="7"/>
      <c r="R1594" s="7"/>
      <c r="S1594" s="7"/>
      <c r="T1594" s="7"/>
    </row>
    <row r="1595" spans="1:20" s="8" customFormat="1" ht="15" hidden="1" outlineLevel="1">
      <c r="A1595" s="35" t="s">
        <v>11</v>
      </c>
      <c r="B1595" s="35"/>
      <c r="C1595" s="35"/>
      <c r="D1595" s="35"/>
      <c r="E1595" s="35"/>
      <c r="F1595" s="35"/>
      <c r="G1595" s="35"/>
      <c r="H1595" s="12">
        <f>ROUND(H1598+H1599*H1600+H1630,2)</f>
        <v>2371.5</v>
      </c>
      <c r="I1595" s="7"/>
      <c r="N1595" s="7"/>
      <c r="O1595" s="7"/>
      <c r="P1595" s="7"/>
      <c r="Q1595" s="7"/>
      <c r="R1595" s="7"/>
      <c r="S1595" s="7"/>
      <c r="T1595" s="7"/>
    </row>
    <row r="1596" spans="1:20" s="8" customFormat="1" ht="15" hidden="1" outlineLevel="1">
      <c r="A1596" s="7"/>
      <c r="B1596" s="7"/>
      <c r="C1596" s="13"/>
      <c r="D1596" s="13"/>
      <c r="E1596" s="13"/>
      <c r="F1596" s="7"/>
      <c r="G1596" s="4"/>
      <c r="H1596" s="7"/>
      <c r="I1596" s="7"/>
      <c r="N1596" s="7"/>
      <c r="O1596" s="7"/>
      <c r="P1596" s="7"/>
      <c r="Q1596" s="7"/>
      <c r="R1596" s="7"/>
      <c r="S1596" s="7"/>
      <c r="T1596" s="7"/>
    </row>
    <row r="1597" spans="1:20" s="8" customFormat="1" ht="15" hidden="1" outlineLevel="1">
      <c r="A1597" s="35" t="s">
        <v>12</v>
      </c>
      <c r="B1597" s="35"/>
      <c r="C1597" s="35"/>
      <c r="D1597" s="35"/>
      <c r="E1597" s="35"/>
      <c r="F1597" s="35"/>
      <c r="G1597" s="35"/>
      <c r="H1597" s="35"/>
      <c r="I1597" s="7"/>
      <c r="N1597" s="7"/>
      <c r="O1597" s="7"/>
      <c r="P1597" s="7"/>
      <c r="Q1597" s="7"/>
      <c r="R1597" s="7"/>
      <c r="S1597" s="7"/>
      <c r="T1597" s="7"/>
    </row>
    <row r="1598" spans="1:20" s="8" customFormat="1" ht="15" hidden="1" outlineLevel="1">
      <c r="A1598" s="34" t="s">
        <v>13</v>
      </c>
      <c r="B1598" s="34"/>
      <c r="C1598" s="34"/>
      <c r="D1598" s="34"/>
      <c r="E1598" s="34"/>
      <c r="F1598" s="34"/>
      <c r="G1598" s="34"/>
      <c r="H1598" s="12">
        <v>1137.77</v>
      </c>
      <c r="I1598" s="7"/>
      <c r="N1598" s="7"/>
      <c r="O1598" s="7"/>
      <c r="P1598" s="7"/>
      <c r="Q1598" s="7"/>
      <c r="R1598" s="7"/>
      <c r="S1598" s="7"/>
      <c r="T1598" s="7"/>
    </row>
    <row r="1599" spans="1:20" s="8" customFormat="1" ht="15" hidden="1" outlineLevel="1">
      <c r="A1599" s="34" t="s">
        <v>14</v>
      </c>
      <c r="B1599" s="34"/>
      <c r="C1599" s="34"/>
      <c r="D1599" s="34"/>
      <c r="E1599" s="34"/>
      <c r="F1599" s="34"/>
      <c r="G1599" s="34"/>
      <c r="H1599" s="12">
        <v>844269.57</v>
      </c>
      <c r="I1599" s="7"/>
      <c r="N1599" s="7"/>
      <c r="O1599" s="7"/>
      <c r="P1599" s="7"/>
      <c r="Q1599" s="7"/>
      <c r="R1599" s="7"/>
      <c r="S1599" s="7"/>
      <c r="T1599" s="7"/>
    </row>
    <row r="1600" spans="1:20" s="8" customFormat="1" ht="15" hidden="1" outlineLevel="1">
      <c r="A1600" s="34" t="s">
        <v>15</v>
      </c>
      <c r="B1600" s="34"/>
      <c r="C1600" s="34"/>
      <c r="D1600" s="34"/>
      <c r="E1600" s="34"/>
      <c r="F1600" s="34"/>
      <c r="G1600" s="34"/>
      <c r="H1600" s="15">
        <f>(H1601+H1602-(H1603+H1610))/(H1620+H1621-(H1622+H1629))</f>
        <v>0.0014612987684041823</v>
      </c>
      <c r="I1600" s="7"/>
      <c r="K1600" s="20"/>
      <c r="L1600" s="20"/>
      <c r="N1600" s="7"/>
      <c r="O1600" s="7"/>
      <c r="P1600" s="7"/>
      <c r="Q1600" s="7"/>
      <c r="R1600" s="7"/>
      <c r="S1600" s="7"/>
      <c r="T1600" s="7"/>
    </row>
    <row r="1601" spans="1:20" s="8" customFormat="1" ht="15" hidden="1" outlineLevel="1">
      <c r="A1601" s="34" t="s">
        <v>16</v>
      </c>
      <c r="B1601" s="34"/>
      <c r="C1601" s="34"/>
      <c r="D1601" s="34"/>
      <c r="E1601" s="34"/>
      <c r="F1601" s="34"/>
      <c r="G1601" s="34"/>
      <c r="H1601" s="17">
        <v>921.197</v>
      </c>
      <c r="I1601" s="7"/>
      <c r="K1601" s="20"/>
      <c r="L1601" s="20"/>
      <c r="N1601" s="7"/>
      <c r="O1601" s="7"/>
      <c r="P1601" s="7"/>
      <c r="Q1601" s="7"/>
      <c r="R1601" s="7"/>
      <c r="S1601" s="7"/>
      <c r="T1601" s="7"/>
    </row>
    <row r="1602" spans="1:20" s="8" customFormat="1" ht="15" hidden="1" outlineLevel="1">
      <c r="A1602" s="34" t="s">
        <v>17</v>
      </c>
      <c r="B1602" s="34"/>
      <c r="C1602" s="34"/>
      <c r="D1602" s="34"/>
      <c r="E1602" s="34"/>
      <c r="F1602" s="34"/>
      <c r="G1602" s="34"/>
      <c r="H1602" s="17">
        <v>49.384</v>
      </c>
      <c r="I1602" s="7"/>
      <c r="N1602" s="7"/>
      <c r="O1602" s="7"/>
      <c r="P1602" s="7"/>
      <c r="Q1602" s="7"/>
      <c r="R1602" s="7"/>
      <c r="S1602" s="7"/>
      <c r="T1602" s="7"/>
    </row>
    <row r="1603" spans="1:20" s="8" customFormat="1" ht="15" hidden="1" outlineLevel="1">
      <c r="A1603" s="34" t="s">
        <v>18</v>
      </c>
      <c r="B1603" s="34"/>
      <c r="C1603" s="34"/>
      <c r="D1603" s="34"/>
      <c r="E1603" s="34"/>
      <c r="F1603" s="34"/>
      <c r="G1603" s="34"/>
      <c r="H1603" s="17">
        <f>E1605+E1606+E1607+E1608+E1609</f>
        <v>301.56858588940526</v>
      </c>
      <c r="I1603" s="7"/>
      <c r="N1603" s="7"/>
      <c r="O1603" s="7"/>
      <c r="P1603" s="7"/>
      <c r="Q1603" s="7"/>
      <c r="R1603" s="7"/>
      <c r="S1603" s="7"/>
      <c r="T1603" s="7"/>
    </row>
    <row r="1604" spans="1:20" s="8" customFormat="1" ht="15" hidden="1" outlineLevel="1">
      <c r="A1604" s="34" t="s">
        <v>20</v>
      </c>
      <c r="B1604" s="34"/>
      <c r="C1604" s="14"/>
      <c r="D1604" s="14"/>
      <c r="E1604" s="14"/>
      <c r="F1604" s="14"/>
      <c r="G1604" s="14"/>
      <c r="H1604" s="19"/>
      <c r="I1604" s="7"/>
      <c r="N1604" s="7"/>
      <c r="O1604" s="7"/>
      <c r="P1604" s="7"/>
      <c r="Q1604" s="7"/>
      <c r="R1604" s="7"/>
      <c r="S1604" s="7"/>
      <c r="T1604" s="7"/>
    </row>
    <row r="1605" spans="1:20" s="8" customFormat="1" ht="15" hidden="1" outlineLevel="1">
      <c r="A1605" s="30" t="s">
        <v>21</v>
      </c>
      <c r="B1605" s="30"/>
      <c r="C1605" s="30"/>
      <c r="D1605" s="30"/>
      <c r="E1605" s="17">
        <v>26.312410589405268</v>
      </c>
      <c r="F1605" s="7"/>
      <c r="I1605" s="7"/>
      <c r="N1605" s="7"/>
      <c r="O1605" s="7"/>
      <c r="P1605" s="7"/>
      <c r="Q1605" s="7"/>
      <c r="R1605" s="7"/>
      <c r="S1605" s="7"/>
      <c r="T1605" s="7"/>
    </row>
    <row r="1606" spans="1:20" s="8" customFormat="1" ht="15" hidden="1" outlineLevel="1">
      <c r="A1606" s="30" t="s">
        <v>22</v>
      </c>
      <c r="B1606" s="30"/>
      <c r="C1606" s="30"/>
      <c r="D1606" s="30"/>
      <c r="E1606" s="21">
        <v>216.3945765</v>
      </c>
      <c r="F1606" s="7"/>
      <c r="I1606" s="7"/>
      <c r="N1606" s="7"/>
      <c r="O1606" s="7"/>
      <c r="P1606" s="7"/>
      <c r="Q1606" s="7"/>
      <c r="R1606" s="7"/>
      <c r="S1606" s="7"/>
      <c r="T1606" s="7"/>
    </row>
    <row r="1607" spans="1:20" s="8" customFormat="1" ht="15" hidden="1" outlineLevel="1">
      <c r="A1607" s="30" t="s">
        <v>23</v>
      </c>
      <c r="B1607" s="30"/>
      <c r="C1607" s="30"/>
      <c r="D1607" s="30"/>
      <c r="E1607" s="21">
        <v>58.8615988</v>
      </c>
      <c r="F1607" s="7"/>
      <c r="I1607" s="7"/>
      <c r="N1607" s="7"/>
      <c r="O1607" s="7"/>
      <c r="P1607" s="7"/>
      <c r="Q1607" s="7"/>
      <c r="R1607" s="7"/>
      <c r="S1607" s="7"/>
      <c r="T1607" s="7"/>
    </row>
    <row r="1608" spans="1:20" s="8" customFormat="1" ht="15" hidden="1" outlineLevel="1">
      <c r="A1608" s="30" t="s">
        <v>24</v>
      </c>
      <c r="B1608" s="30"/>
      <c r="C1608" s="30"/>
      <c r="D1608" s="30"/>
      <c r="E1608" s="22">
        <v>0</v>
      </c>
      <c r="F1608" s="7"/>
      <c r="I1608" s="7"/>
      <c r="N1608" s="7"/>
      <c r="O1608" s="7"/>
      <c r="P1608" s="7"/>
      <c r="Q1608" s="7"/>
      <c r="R1608" s="7"/>
      <c r="S1608" s="7"/>
      <c r="T1608" s="7"/>
    </row>
    <row r="1609" spans="1:20" s="8" customFormat="1" ht="15" hidden="1" outlineLevel="1">
      <c r="A1609" s="30" t="s">
        <v>25</v>
      </c>
      <c r="B1609" s="30"/>
      <c r="C1609" s="30"/>
      <c r="D1609" s="30"/>
      <c r="E1609" s="22">
        <v>0</v>
      </c>
      <c r="F1609" s="7"/>
      <c r="I1609" s="7"/>
      <c r="N1609" s="7"/>
      <c r="O1609" s="7"/>
      <c r="P1609" s="7"/>
      <c r="Q1609" s="7"/>
      <c r="R1609" s="7"/>
      <c r="S1609" s="7"/>
      <c r="T1609" s="7"/>
    </row>
    <row r="1610" spans="1:20" s="8" customFormat="1" ht="15" hidden="1" outlineLevel="1">
      <c r="A1610" s="31" t="s">
        <v>26</v>
      </c>
      <c r="B1610" s="31"/>
      <c r="C1610" s="31"/>
      <c r="D1610" s="31"/>
      <c r="E1610" s="31"/>
      <c r="F1610" s="31"/>
      <c r="G1610" s="31"/>
      <c r="H1610" s="17">
        <v>345.2221</v>
      </c>
      <c r="I1610" s="7"/>
      <c r="N1610" s="7"/>
      <c r="O1610" s="7"/>
      <c r="P1610" s="7"/>
      <c r="Q1610" s="7"/>
      <c r="R1610" s="7"/>
      <c r="S1610" s="7"/>
      <c r="T1610" s="7"/>
    </row>
    <row r="1611" spans="1:20" s="8" customFormat="1" ht="15" hidden="1" outlineLevel="1">
      <c r="A1611" s="31" t="s">
        <v>27</v>
      </c>
      <c r="B1611" s="31"/>
      <c r="C1611" s="31"/>
      <c r="D1611" s="31"/>
      <c r="E1611" s="31"/>
      <c r="F1611" s="31"/>
      <c r="G1611" s="31"/>
      <c r="H1611" s="21">
        <f>D1613+D1617</f>
        <v>10636.989999999998</v>
      </c>
      <c r="I1611" s="7"/>
      <c r="N1611" s="7"/>
      <c r="O1611" s="7"/>
      <c r="P1611" s="7"/>
      <c r="Q1611" s="7"/>
      <c r="R1611" s="7"/>
      <c r="S1611" s="7"/>
      <c r="T1611" s="7"/>
    </row>
    <row r="1612" spans="1:20" s="8" customFormat="1" ht="15" hidden="1" outlineLevel="1">
      <c r="A1612" s="31" t="s">
        <v>20</v>
      </c>
      <c r="B1612" s="31"/>
      <c r="C1612" s="14"/>
      <c r="D1612" s="14"/>
      <c r="E1612" s="14"/>
      <c r="F1612" s="14"/>
      <c r="G1612" s="14"/>
      <c r="H1612" s="23"/>
      <c r="I1612" s="7"/>
      <c r="N1612" s="7"/>
      <c r="O1612" s="7"/>
      <c r="P1612" s="7"/>
      <c r="Q1612" s="7"/>
      <c r="R1612" s="7"/>
      <c r="S1612" s="7"/>
      <c r="T1612" s="7"/>
    </row>
    <row r="1613" spans="1:20" s="8" customFormat="1" ht="15" hidden="1" outlineLevel="1">
      <c r="A1613" s="33" t="s">
        <v>28</v>
      </c>
      <c r="B1613" s="33"/>
      <c r="C1613" s="33"/>
      <c r="D1613" s="17">
        <f>D1614+D1615+D1616</f>
        <v>3.4800000000000004</v>
      </c>
      <c r="E1613" s="7"/>
      <c r="I1613" s="7"/>
      <c r="N1613" s="7"/>
      <c r="O1613" s="7"/>
      <c r="P1613" s="7"/>
      <c r="Q1613" s="7"/>
      <c r="R1613" s="7"/>
      <c r="S1613" s="7"/>
      <c r="T1613" s="7"/>
    </row>
    <row r="1614" spans="1:20" s="8" customFormat="1" ht="15" hidden="1" outlineLevel="1">
      <c r="A1614" s="32" t="s">
        <v>29</v>
      </c>
      <c r="B1614" s="32"/>
      <c r="C1614" s="32"/>
      <c r="D1614" s="17">
        <v>1.083</v>
      </c>
      <c r="E1614" s="7"/>
      <c r="I1614" s="7"/>
      <c r="N1614" s="7"/>
      <c r="O1614" s="7"/>
      <c r="P1614" s="7"/>
      <c r="Q1614" s="7"/>
      <c r="R1614" s="7"/>
      <c r="S1614" s="7"/>
      <c r="T1614" s="7"/>
    </row>
    <row r="1615" spans="1:20" s="8" customFormat="1" ht="15" hidden="1" outlineLevel="1">
      <c r="A1615" s="32" t="s">
        <v>30</v>
      </c>
      <c r="B1615" s="32"/>
      <c r="C1615" s="32"/>
      <c r="D1615" s="17">
        <v>1.455</v>
      </c>
      <c r="E1615" s="7"/>
      <c r="I1615" s="7"/>
      <c r="N1615" s="7"/>
      <c r="O1615" s="7"/>
      <c r="P1615" s="7"/>
      <c r="Q1615" s="7"/>
      <c r="R1615" s="7"/>
      <c r="S1615" s="7"/>
      <c r="T1615" s="7"/>
    </row>
    <row r="1616" spans="1:20" s="8" customFormat="1" ht="15" hidden="1" outlineLevel="1">
      <c r="A1616" s="32" t="s">
        <v>31</v>
      </c>
      <c r="B1616" s="32"/>
      <c r="C1616" s="32"/>
      <c r="D1616" s="17">
        <v>0.942</v>
      </c>
      <c r="E1616" s="7"/>
      <c r="I1616" s="7"/>
      <c r="N1616" s="7"/>
      <c r="O1616" s="7"/>
      <c r="P1616" s="7"/>
      <c r="Q1616" s="7"/>
      <c r="R1616" s="7"/>
      <c r="S1616" s="7"/>
      <c r="T1616" s="7"/>
    </row>
    <row r="1617" spans="1:8" ht="15" hidden="1" outlineLevel="1">
      <c r="A1617" s="33" t="s">
        <v>32</v>
      </c>
      <c r="B1617" s="33"/>
      <c r="C1617" s="33"/>
      <c r="D1617" s="17">
        <f>D1618+D1619</f>
        <v>10633.509999999998</v>
      </c>
      <c r="E1617" s="7"/>
      <c r="F1617" s="8"/>
      <c r="G1617" s="8"/>
      <c r="H1617" s="8"/>
    </row>
    <row r="1618" spans="1:8" ht="15" hidden="1" outlineLevel="1">
      <c r="A1618" s="32" t="s">
        <v>29</v>
      </c>
      <c r="B1618" s="32"/>
      <c r="C1618" s="32"/>
      <c r="D1618" s="17">
        <v>3731.2060000000015</v>
      </c>
      <c r="E1618" s="7"/>
      <c r="F1618" s="8"/>
      <c r="G1618" s="8"/>
      <c r="H1618" s="8"/>
    </row>
    <row r="1619" spans="1:8" ht="15" hidden="1" outlineLevel="1">
      <c r="A1619" s="32" t="s">
        <v>31</v>
      </c>
      <c r="B1619" s="32"/>
      <c r="C1619" s="32"/>
      <c r="D1619" s="17">
        <v>6902.303999999997</v>
      </c>
      <c r="E1619" s="7"/>
      <c r="F1619" s="8"/>
      <c r="G1619" s="8"/>
      <c r="H1619" s="8"/>
    </row>
    <row r="1620" spans="1:8" ht="15" hidden="1" outlineLevel="1">
      <c r="A1620" s="31" t="s">
        <v>33</v>
      </c>
      <c r="B1620" s="31"/>
      <c r="C1620" s="31"/>
      <c r="D1620" s="31"/>
      <c r="E1620" s="31"/>
      <c r="F1620" s="31"/>
      <c r="G1620" s="31"/>
      <c r="H1620" s="17">
        <v>551224.57</v>
      </c>
    </row>
    <row r="1621" spans="1:8" ht="15" hidden="1" outlineLevel="1">
      <c r="A1621" s="31" t="s">
        <v>55</v>
      </c>
      <c r="B1621" s="31"/>
      <c r="C1621" s="31"/>
      <c r="D1621" s="31"/>
      <c r="E1621" s="31"/>
      <c r="F1621" s="31"/>
      <c r="G1621" s="31"/>
      <c r="H1621" s="17">
        <v>32051.300000000003</v>
      </c>
    </row>
    <row r="1622" spans="1:8" ht="15" hidden="1" outlineLevel="1">
      <c r="A1622" s="31" t="s">
        <v>36</v>
      </c>
      <c r="B1622" s="31"/>
      <c r="C1622" s="31"/>
      <c r="D1622" s="31"/>
      <c r="E1622" s="31"/>
      <c r="F1622" s="31"/>
      <c r="G1622" s="31"/>
      <c r="H1622" s="17">
        <f>E1624+E1625+E1626+E1627+E1628</f>
        <v>167511.39000000013</v>
      </c>
    </row>
    <row r="1623" spans="1:8" ht="15" hidden="1" outlineLevel="1">
      <c r="A1623" s="31" t="s">
        <v>20</v>
      </c>
      <c r="B1623" s="31"/>
      <c r="C1623" s="14"/>
      <c r="D1623" s="14"/>
      <c r="E1623" s="14"/>
      <c r="F1623" s="14"/>
      <c r="G1623" s="14"/>
      <c r="H1623" s="23"/>
    </row>
    <row r="1624" spans="1:8" ht="15" hidden="1" outlineLevel="1">
      <c r="A1624" s="30" t="s">
        <v>37</v>
      </c>
      <c r="B1624" s="30"/>
      <c r="C1624" s="30"/>
      <c r="D1624" s="30"/>
      <c r="E1624" s="17">
        <v>10636.989999999998</v>
      </c>
      <c r="G1624" s="8"/>
      <c r="H1624" s="8"/>
    </row>
    <row r="1625" spans="1:8" ht="15" hidden="1" outlineLevel="1">
      <c r="A1625" s="30" t="s">
        <v>38</v>
      </c>
      <c r="B1625" s="30"/>
      <c r="C1625" s="30"/>
      <c r="D1625" s="30"/>
      <c r="E1625" s="21">
        <v>117190.97500000011</v>
      </c>
      <c r="G1625" s="8"/>
      <c r="H1625" s="8"/>
    </row>
    <row r="1626" spans="1:8" ht="15" hidden="1" outlineLevel="1">
      <c r="A1626" s="30" t="s">
        <v>39</v>
      </c>
      <c r="B1626" s="30"/>
      <c r="C1626" s="30"/>
      <c r="D1626" s="30"/>
      <c r="E1626" s="21">
        <v>39683.42500000003</v>
      </c>
      <c r="G1626" s="8"/>
      <c r="H1626" s="8"/>
    </row>
    <row r="1627" spans="1:8" ht="15" hidden="1" outlineLevel="1">
      <c r="A1627" s="30" t="s">
        <v>40</v>
      </c>
      <c r="B1627" s="30"/>
      <c r="C1627" s="30"/>
      <c r="D1627" s="30"/>
      <c r="E1627" s="22">
        <v>0</v>
      </c>
      <c r="G1627" s="8"/>
      <c r="H1627" s="8"/>
    </row>
    <row r="1628" spans="1:8" ht="15" hidden="1" outlineLevel="1">
      <c r="A1628" s="30" t="s">
        <v>41</v>
      </c>
      <c r="B1628" s="30"/>
      <c r="C1628" s="30"/>
      <c r="D1628" s="30"/>
      <c r="E1628" s="22">
        <v>0</v>
      </c>
      <c r="G1628" s="8"/>
      <c r="H1628" s="8"/>
    </row>
    <row r="1629" spans="1:8" ht="15" hidden="1" outlineLevel="1">
      <c r="A1629" s="31" t="s">
        <v>42</v>
      </c>
      <c r="B1629" s="31"/>
      <c r="C1629" s="31"/>
      <c r="D1629" s="31"/>
      <c r="E1629" s="31"/>
      <c r="F1629" s="31"/>
      <c r="G1629" s="31"/>
      <c r="H1629" s="17">
        <v>194187.4</v>
      </c>
    </row>
    <row r="1630" spans="1:8" ht="15" hidden="1" outlineLevel="1">
      <c r="A1630" s="31" t="s">
        <v>43</v>
      </c>
      <c r="B1630" s="31"/>
      <c r="C1630" s="31"/>
      <c r="D1630" s="31"/>
      <c r="E1630" s="31"/>
      <c r="F1630" s="31"/>
      <c r="G1630" s="31"/>
      <c r="H1630" s="12">
        <v>0</v>
      </c>
    </row>
    <row r="1631" ht="15" hidden="1" outlineLevel="1"/>
    <row r="1632" spans="1:8" ht="15" hidden="1" outlineLevel="1">
      <c r="A1632" s="36" t="s">
        <v>97</v>
      </c>
      <c r="B1632" s="36"/>
      <c r="C1632" s="36"/>
      <c r="D1632" s="36"/>
      <c r="E1632" s="36"/>
      <c r="F1632" s="36"/>
      <c r="G1632" s="36"/>
      <c r="H1632" s="36"/>
    </row>
    <row r="1633" spans="1:20" s="8" customFormat="1" ht="15" hidden="1" outlineLevel="1">
      <c r="A1633" s="35" t="s">
        <v>11</v>
      </c>
      <c r="B1633" s="35"/>
      <c r="C1633" s="35"/>
      <c r="D1633" s="35"/>
      <c r="E1633" s="35"/>
      <c r="F1633" s="35"/>
      <c r="G1633" s="35"/>
      <c r="H1633" s="12">
        <f>ROUND(H1636+H1637*H1638+H1668,2)</f>
        <v>2485.09</v>
      </c>
      <c r="I1633" s="7"/>
      <c r="N1633" s="7"/>
      <c r="O1633" s="7"/>
      <c r="P1633" s="7"/>
      <c r="Q1633" s="7"/>
      <c r="R1633" s="7"/>
      <c r="S1633" s="7"/>
      <c r="T1633" s="7"/>
    </row>
    <row r="1634" spans="1:20" s="8" customFormat="1" ht="15" hidden="1" outlineLevel="1">
      <c r="A1634" s="7"/>
      <c r="B1634" s="7"/>
      <c r="C1634" s="13"/>
      <c r="D1634" s="13"/>
      <c r="E1634" s="13"/>
      <c r="F1634" s="7"/>
      <c r="G1634" s="4"/>
      <c r="H1634" s="7"/>
      <c r="I1634" s="7"/>
      <c r="N1634" s="7"/>
      <c r="O1634" s="7"/>
      <c r="P1634" s="7"/>
      <c r="Q1634" s="7"/>
      <c r="R1634" s="7"/>
      <c r="S1634" s="7"/>
      <c r="T1634" s="7"/>
    </row>
    <row r="1635" spans="1:20" s="8" customFormat="1" ht="15" hidden="1" outlineLevel="1">
      <c r="A1635" s="35" t="s">
        <v>12</v>
      </c>
      <c r="B1635" s="35"/>
      <c r="C1635" s="35"/>
      <c r="D1635" s="35"/>
      <c r="E1635" s="35"/>
      <c r="F1635" s="35"/>
      <c r="G1635" s="35"/>
      <c r="H1635" s="35"/>
      <c r="I1635" s="7"/>
      <c r="N1635" s="7"/>
      <c r="O1635" s="7"/>
      <c r="P1635" s="7"/>
      <c r="Q1635" s="7"/>
      <c r="R1635" s="7"/>
      <c r="S1635" s="7"/>
      <c r="T1635" s="7"/>
    </row>
    <row r="1636" spans="1:20" s="8" customFormat="1" ht="15" hidden="1" outlineLevel="1">
      <c r="A1636" s="34" t="s">
        <v>13</v>
      </c>
      <c r="B1636" s="34"/>
      <c r="C1636" s="34"/>
      <c r="D1636" s="34"/>
      <c r="E1636" s="34"/>
      <c r="F1636" s="34"/>
      <c r="G1636" s="34"/>
      <c r="H1636" s="12">
        <v>1137.97</v>
      </c>
      <c r="I1636" s="7"/>
      <c r="N1636" s="7"/>
      <c r="O1636" s="7"/>
      <c r="P1636" s="7"/>
      <c r="Q1636" s="7"/>
      <c r="R1636" s="7"/>
      <c r="S1636" s="7"/>
      <c r="T1636" s="7"/>
    </row>
    <row r="1637" spans="1:20" s="8" customFormat="1" ht="15" hidden="1" outlineLevel="1">
      <c r="A1637" s="34" t="s">
        <v>14</v>
      </c>
      <c r="B1637" s="34"/>
      <c r="C1637" s="34"/>
      <c r="D1637" s="34"/>
      <c r="E1637" s="34"/>
      <c r="F1637" s="34"/>
      <c r="G1637" s="34"/>
      <c r="H1637" s="12">
        <v>812853.43</v>
      </c>
      <c r="I1637" s="7"/>
      <c r="N1637" s="7"/>
      <c r="O1637" s="7"/>
      <c r="P1637" s="7"/>
      <c r="Q1637" s="7"/>
      <c r="R1637" s="7"/>
      <c r="S1637" s="7"/>
      <c r="T1637" s="7"/>
    </row>
    <row r="1638" spans="1:20" s="8" customFormat="1" ht="15" hidden="1" outlineLevel="1">
      <c r="A1638" s="34" t="s">
        <v>15</v>
      </c>
      <c r="B1638" s="34"/>
      <c r="C1638" s="34"/>
      <c r="D1638" s="34"/>
      <c r="E1638" s="34"/>
      <c r="F1638" s="34"/>
      <c r="G1638" s="34"/>
      <c r="H1638" s="15">
        <f>(H1639+H1640-(H1641+H1648))/(H1658+H1659-(H1660+H1667))</f>
        <v>0.001657277207196553</v>
      </c>
      <c r="I1638" s="7"/>
      <c r="K1638" s="20"/>
      <c r="L1638" s="20"/>
      <c r="N1638" s="7"/>
      <c r="O1638" s="7"/>
      <c r="P1638" s="7"/>
      <c r="Q1638" s="7"/>
      <c r="R1638" s="7"/>
      <c r="S1638" s="7"/>
      <c r="T1638" s="7"/>
    </row>
    <row r="1639" spans="1:20" s="8" customFormat="1" ht="15" hidden="1" outlineLevel="1">
      <c r="A1639" s="34" t="s">
        <v>16</v>
      </c>
      <c r="B1639" s="34"/>
      <c r="C1639" s="34"/>
      <c r="D1639" s="34"/>
      <c r="E1639" s="34"/>
      <c r="F1639" s="34"/>
      <c r="G1639" s="34"/>
      <c r="H1639" s="17">
        <v>925.971</v>
      </c>
      <c r="I1639" s="7"/>
      <c r="K1639" s="20"/>
      <c r="L1639" s="20"/>
      <c r="N1639" s="7"/>
      <c r="O1639" s="7"/>
      <c r="P1639" s="7"/>
      <c r="Q1639" s="7"/>
      <c r="R1639" s="7"/>
      <c r="S1639" s="7"/>
      <c r="T1639" s="7"/>
    </row>
    <row r="1640" spans="1:20" s="8" customFormat="1" ht="15" hidden="1" outlineLevel="1">
      <c r="A1640" s="34" t="s">
        <v>17</v>
      </c>
      <c r="B1640" s="34"/>
      <c r="C1640" s="34"/>
      <c r="D1640" s="34"/>
      <c r="E1640" s="34"/>
      <c r="F1640" s="34"/>
      <c r="G1640" s="34"/>
      <c r="H1640" s="17">
        <v>46.581</v>
      </c>
      <c r="I1640" s="7"/>
      <c r="N1640" s="7"/>
      <c r="O1640" s="7"/>
      <c r="P1640" s="7"/>
      <c r="Q1640" s="7"/>
      <c r="R1640" s="7"/>
      <c r="S1640" s="7"/>
      <c r="T1640" s="7"/>
    </row>
    <row r="1641" spans="1:20" s="8" customFormat="1" ht="15" hidden="1" outlineLevel="1">
      <c r="A1641" s="34" t="s">
        <v>18</v>
      </c>
      <c r="B1641" s="34"/>
      <c r="C1641" s="34"/>
      <c r="D1641" s="34"/>
      <c r="E1641" s="34"/>
      <c r="F1641" s="34"/>
      <c r="G1641" s="34"/>
      <c r="H1641" s="17">
        <f>E1643+E1644+E1645+E1646+E1647</f>
        <v>315.68982185684837</v>
      </c>
      <c r="I1641" s="7"/>
      <c r="N1641" s="7"/>
      <c r="O1641" s="7"/>
      <c r="P1641" s="7"/>
      <c r="Q1641" s="7"/>
      <c r="R1641" s="7"/>
      <c r="S1641" s="7"/>
      <c r="T1641" s="7"/>
    </row>
    <row r="1642" spans="1:20" s="8" customFormat="1" ht="15" hidden="1" outlineLevel="1">
      <c r="A1642" s="34" t="s">
        <v>20</v>
      </c>
      <c r="B1642" s="34"/>
      <c r="C1642" s="14"/>
      <c r="D1642" s="14"/>
      <c r="E1642" s="14"/>
      <c r="F1642" s="14"/>
      <c r="G1642" s="14"/>
      <c r="H1642" s="19"/>
      <c r="I1642" s="7"/>
      <c r="N1642" s="7"/>
      <c r="O1642" s="7"/>
      <c r="P1642" s="7"/>
      <c r="Q1642" s="7"/>
      <c r="R1642" s="7"/>
      <c r="S1642" s="7"/>
      <c r="T1642" s="7"/>
    </row>
    <row r="1643" spans="1:20" s="8" customFormat="1" ht="15" hidden="1" outlineLevel="1">
      <c r="A1643" s="30" t="s">
        <v>21</v>
      </c>
      <c r="B1643" s="30"/>
      <c r="C1643" s="30"/>
      <c r="D1643" s="30"/>
      <c r="E1643" s="17">
        <v>21.610180456848347</v>
      </c>
      <c r="F1643" s="7"/>
      <c r="I1643" s="7"/>
      <c r="N1643" s="7"/>
      <c r="O1643" s="7"/>
      <c r="P1643" s="7"/>
      <c r="Q1643" s="7"/>
      <c r="R1643" s="7"/>
      <c r="S1643" s="7"/>
      <c r="T1643" s="7"/>
    </row>
    <row r="1644" spans="1:20" s="8" customFormat="1" ht="15" hidden="1" outlineLevel="1">
      <c r="A1644" s="30" t="s">
        <v>22</v>
      </c>
      <c r="B1644" s="30"/>
      <c r="C1644" s="30"/>
      <c r="D1644" s="30"/>
      <c r="E1644" s="21">
        <v>233.98395600000003</v>
      </c>
      <c r="F1644" s="7"/>
      <c r="I1644" s="7"/>
      <c r="N1644" s="7"/>
      <c r="O1644" s="7"/>
      <c r="P1644" s="7"/>
      <c r="Q1644" s="7"/>
      <c r="R1644" s="7"/>
      <c r="S1644" s="7"/>
      <c r="T1644" s="7"/>
    </row>
    <row r="1645" spans="1:20" s="8" customFormat="1" ht="15" hidden="1" outlineLevel="1">
      <c r="A1645" s="30" t="s">
        <v>23</v>
      </c>
      <c r="B1645" s="30"/>
      <c r="C1645" s="30"/>
      <c r="D1645" s="30"/>
      <c r="E1645" s="21">
        <v>60.095685399999965</v>
      </c>
      <c r="F1645" s="7"/>
      <c r="I1645" s="7"/>
      <c r="N1645" s="7"/>
      <c r="O1645" s="7"/>
      <c r="P1645" s="7"/>
      <c r="Q1645" s="7"/>
      <c r="R1645" s="7"/>
      <c r="S1645" s="7"/>
      <c r="T1645" s="7"/>
    </row>
    <row r="1646" spans="1:20" s="8" customFormat="1" ht="15" hidden="1" outlineLevel="1">
      <c r="A1646" s="30" t="s">
        <v>24</v>
      </c>
      <c r="B1646" s="30"/>
      <c r="C1646" s="30"/>
      <c r="D1646" s="30"/>
      <c r="E1646" s="22">
        <v>0</v>
      </c>
      <c r="F1646" s="7"/>
      <c r="I1646" s="7"/>
      <c r="N1646" s="7"/>
      <c r="O1646" s="7"/>
      <c r="P1646" s="7"/>
      <c r="Q1646" s="7"/>
      <c r="R1646" s="7"/>
      <c r="S1646" s="7"/>
      <c r="T1646" s="7"/>
    </row>
    <row r="1647" spans="1:20" s="8" customFormat="1" ht="15" hidden="1" outlineLevel="1">
      <c r="A1647" s="30" t="s">
        <v>25</v>
      </c>
      <c r="B1647" s="30"/>
      <c r="C1647" s="30"/>
      <c r="D1647" s="30"/>
      <c r="E1647" s="22">
        <v>0</v>
      </c>
      <c r="F1647" s="7"/>
      <c r="I1647" s="7"/>
      <c r="N1647" s="7"/>
      <c r="O1647" s="7"/>
      <c r="P1647" s="7"/>
      <c r="Q1647" s="7"/>
      <c r="R1647" s="7"/>
      <c r="S1647" s="7"/>
      <c r="T1647" s="7"/>
    </row>
    <row r="1648" spans="1:20" s="8" customFormat="1" ht="15" hidden="1" outlineLevel="1">
      <c r="A1648" s="31" t="s">
        <v>26</v>
      </c>
      <c r="B1648" s="31"/>
      <c r="C1648" s="31"/>
      <c r="D1648" s="31"/>
      <c r="E1648" s="31"/>
      <c r="F1648" s="31"/>
      <c r="G1648" s="31"/>
      <c r="H1648" s="17">
        <v>327.5395</v>
      </c>
      <c r="I1648" s="7"/>
      <c r="N1648" s="7"/>
      <c r="O1648" s="7"/>
      <c r="P1648" s="7"/>
      <c r="Q1648" s="7"/>
      <c r="R1648" s="7"/>
      <c r="S1648" s="7"/>
      <c r="T1648" s="7"/>
    </row>
    <row r="1649" spans="1:8" ht="15" hidden="1" outlineLevel="1">
      <c r="A1649" s="31" t="s">
        <v>27</v>
      </c>
      <c r="B1649" s="31"/>
      <c r="C1649" s="31"/>
      <c r="D1649" s="31"/>
      <c r="E1649" s="31"/>
      <c r="F1649" s="31"/>
      <c r="G1649" s="31"/>
      <c r="H1649" s="21">
        <f>D1651+D1655</f>
        <v>8773.188999999995</v>
      </c>
    </row>
    <row r="1650" spans="1:8" ht="15" hidden="1" outlineLevel="1">
      <c r="A1650" s="31" t="s">
        <v>20</v>
      </c>
      <c r="B1650" s="31"/>
      <c r="C1650" s="14"/>
      <c r="D1650" s="14"/>
      <c r="E1650" s="14"/>
      <c r="F1650" s="14"/>
      <c r="G1650" s="14"/>
      <c r="H1650" s="23"/>
    </row>
    <row r="1651" spans="1:8" ht="15" hidden="1" outlineLevel="1">
      <c r="A1651" s="33" t="s">
        <v>28</v>
      </c>
      <c r="B1651" s="33"/>
      <c r="C1651" s="33"/>
      <c r="D1651" s="17">
        <f>D1652+D1653+D1654</f>
        <v>3.4579999999999997</v>
      </c>
      <c r="E1651" s="7"/>
      <c r="F1651" s="8"/>
      <c r="G1651" s="8"/>
      <c r="H1651" s="8"/>
    </row>
    <row r="1652" spans="1:8" ht="15" hidden="1" outlineLevel="1">
      <c r="A1652" s="32" t="s">
        <v>29</v>
      </c>
      <c r="B1652" s="32"/>
      <c r="C1652" s="32"/>
      <c r="D1652" s="17">
        <v>0.993</v>
      </c>
      <c r="E1652" s="7"/>
      <c r="F1652" s="8"/>
      <c r="G1652" s="8"/>
      <c r="H1652" s="8"/>
    </row>
    <row r="1653" spans="1:8" ht="15" hidden="1" outlineLevel="1">
      <c r="A1653" s="32" t="s">
        <v>30</v>
      </c>
      <c r="B1653" s="32"/>
      <c r="C1653" s="32"/>
      <c r="D1653" s="17">
        <v>1.553</v>
      </c>
      <c r="E1653" s="7"/>
      <c r="F1653" s="8"/>
      <c r="G1653" s="8"/>
      <c r="H1653" s="8"/>
    </row>
    <row r="1654" spans="1:8" ht="15" hidden="1" outlineLevel="1">
      <c r="A1654" s="32" t="s">
        <v>31</v>
      </c>
      <c r="B1654" s="32"/>
      <c r="C1654" s="32"/>
      <c r="D1654" s="17">
        <v>0.912</v>
      </c>
      <c r="E1654" s="7"/>
      <c r="F1654" s="8"/>
      <c r="G1654" s="8"/>
      <c r="H1654" s="8"/>
    </row>
    <row r="1655" spans="1:8" ht="15" hidden="1" outlineLevel="1">
      <c r="A1655" s="33" t="s">
        <v>32</v>
      </c>
      <c r="B1655" s="33"/>
      <c r="C1655" s="33"/>
      <c r="D1655" s="17">
        <f>D1656+D1657</f>
        <v>8769.730999999994</v>
      </c>
      <c r="E1655" s="7"/>
      <c r="F1655" s="8"/>
      <c r="G1655" s="8"/>
      <c r="H1655" s="8"/>
    </row>
    <row r="1656" spans="1:8" ht="15" hidden="1" outlineLevel="1">
      <c r="A1656" s="32" t="s">
        <v>29</v>
      </c>
      <c r="B1656" s="32"/>
      <c r="C1656" s="32"/>
      <c r="D1656" s="17">
        <v>3084.865000000003</v>
      </c>
      <c r="E1656" s="7"/>
      <c r="F1656" s="8"/>
      <c r="G1656" s="8"/>
      <c r="H1656" s="8"/>
    </row>
    <row r="1657" spans="1:8" ht="15" hidden="1" outlineLevel="1">
      <c r="A1657" s="32" t="s">
        <v>31</v>
      </c>
      <c r="B1657" s="32"/>
      <c r="C1657" s="32"/>
      <c r="D1657" s="17">
        <v>5684.865999999992</v>
      </c>
      <c r="E1657" s="7"/>
      <c r="F1657" s="8"/>
      <c r="G1657" s="8"/>
      <c r="H1657" s="8"/>
    </row>
    <row r="1658" spans="1:8" ht="15" hidden="1" outlineLevel="1">
      <c r="A1658" s="31" t="s">
        <v>33</v>
      </c>
      <c r="B1658" s="31"/>
      <c r="C1658" s="31"/>
      <c r="D1658" s="31"/>
      <c r="E1658" s="31"/>
      <c r="F1658" s="31"/>
      <c r="G1658" s="31"/>
      <c r="H1658" s="17">
        <v>516804.11</v>
      </c>
    </row>
    <row r="1659" spans="1:8" ht="15" hidden="1" outlineLevel="1">
      <c r="A1659" s="31" t="s">
        <v>55</v>
      </c>
      <c r="B1659" s="31"/>
      <c r="C1659" s="31"/>
      <c r="D1659" s="31"/>
      <c r="E1659" s="31"/>
      <c r="F1659" s="31"/>
      <c r="G1659" s="31"/>
      <c r="H1659" s="17">
        <v>29166.389</v>
      </c>
    </row>
    <row r="1660" spans="1:8" ht="15" hidden="1" outlineLevel="1">
      <c r="A1660" s="31" t="s">
        <v>36</v>
      </c>
      <c r="B1660" s="31"/>
      <c r="C1660" s="31"/>
      <c r="D1660" s="31"/>
      <c r="E1660" s="31"/>
      <c r="F1660" s="31"/>
      <c r="G1660" s="31"/>
      <c r="H1660" s="17">
        <f>E1662+E1663+E1664+E1665+E1666</f>
        <v>163016.40699999998</v>
      </c>
    </row>
    <row r="1661" spans="1:8" ht="15" hidden="1" outlineLevel="1">
      <c r="A1661" s="31" t="s">
        <v>20</v>
      </c>
      <c r="B1661" s="31"/>
      <c r="C1661" s="14"/>
      <c r="D1661" s="14"/>
      <c r="E1661" s="14"/>
      <c r="F1661" s="14"/>
      <c r="G1661" s="14"/>
      <c r="H1661" s="23"/>
    </row>
    <row r="1662" spans="1:8" ht="15" hidden="1" outlineLevel="1">
      <c r="A1662" s="30" t="s">
        <v>37</v>
      </c>
      <c r="B1662" s="30"/>
      <c r="C1662" s="30"/>
      <c r="D1662" s="30"/>
      <c r="E1662" s="17">
        <v>8773.188999999995</v>
      </c>
      <c r="G1662" s="8"/>
      <c r="H1662" s="8"/>
    </row>
    <row r="1663" spans="1:8" ht="15" hidden="1" outlineLevel="1">
      <c r="A1663" s="30" t="s">
        <v>38</v>
      </c>
      <c r="B1663" s="30"/>
      <c r="C1663" s="30"/>
      <c r="D1663" s="30"/>
      <c r="E1663" s="21">
        <v>116842.60600000003</v>
      </c>
      <c r="G1663" s="8"/>
      <c r="H1663" s="8"/>
    </row>
    <row r="1664" spans="1:8" ht="15" hidden="1" outlineLevel="1">
      <c r="A1664" s="30" t="s">
        <v>39</v>
      </c>
      <c r="B1664" s="30"/>
      <c r="C1664" s="30"/>
      <c r="D1664" s="30"/>
      <c r="E1664" s="21">
        <v>37400.61199999996</v>
      </c>
      <c r="G1664" s="8"/>
      <c r="H1664" s="8"/>
    </row>
    <row r="1665" spans="1:20" s="8" customFormat="1" ht="15" hidden="1" outlineLevel="1">
      <c r="A1665" s="30" t="s">
        <v>40</v>
      </c>
      <c r="B1665" s="30"/>
      <c r="C1665" s="30"/>
      <c r="D1665" s="30"/>
      <c r="E1665" s="22">
        <v>0</v>
      </c>
      <c r="F1665" s="7"/>
      <c r="I1665" s="7"/>
      <c r="N1665" s="7"/>
      <c r="O1665" s="7"/>
      <c r="P1665" s="7"/>
      <c r="Q1665" s="7"/>
      <c r="R1665" s="7"/>
      <c r="S1665" s="7"/>
      <c r="T1665" s="7"/>
    </row>
    <row r="1666" spans="1:20" s="8" customFormat="1" ht="15" hidden="1" outlineLevel="1">
      <c r="A1666" s="30" t="s">
        <v>41</v>
      </c>
      <c r="B1666" s="30"/>
      <c r="C1666" s="30"/>
      <c r="D1666" s="30"/>
      <c r="E1666" s="22">
        <v>0</v>
      </c>
      <c r="F1666" s="7"/>
      <c r="I1666" s="7"/>
      <c r="N1666" s="7"/>
      <c r="O1666" s="7"/>
      <c r="P1666" s="7"/>
      <c r="Q1666" s="7"/>
      <c r="R1666" s="7"/>
      <c r="S1666" s="7"/>
      <c r="T1666" s="7"/>
    </row>
    <row r="1667" spans="1:20" s="8" customFormat="1" ht="15" hidden="1" outlineLevel="1">
      <c r="A1667" s="31" t="s">
        <v>42</v>
      </c>
      <c r="B1667" s="31"/>
      <c r="C1667" s="31"/>
      <c r="D1667" s="31"/>
      <c r="E1667" s="31"/>
      <c r="F1667" s="31"/>
      <c r="G1667" s="31"/>
      <c r="H1667" s="17">
        <v>184241</v>
      </c>
      <c r="I1667" s="7"/>
      <c r="N1667" s="7"/>
      <c r="O1667" s="7"/>
      <c r="P1667" s="7"/>
      <c r="Q1667" s="7"/>
      <c r="R1667" s="7"/>
      <c r="S1667" s="7"/>
      <c r="T1667" s="7"/>
    </row>
    <row r="1668" spans="1:20" s="8" customFormat="1" ht="15" hidden="1" outlineLevel="1">
      <c r="A1668" s="31" t="s">
        <v>43</v>
      </c>
      <c r="B1668" s="31"/>
      <c r="C1668" s="31"/>
      <c r="D1668" s="31"/>
      <c r="E1668" s="31"/>
      <c r="F1668" s="31"/>
      <c r="G1668" s="31"/>
      <c r="H1668" s="12">
        <v>0</v>
      </c>
      <c r="I1668" s="7"/>
      <c r="N1668" s="7"/>
      <c r="O1668" s="7"/>
      <c r="P1668" s="7"/>
      <c r="Q1668" s="7"/>
      <c r="R1668" s="7"/>
      <c r="S1668" s="7"/>
      <c r="T1668" s="7"/>
    </row>
    <row r="1669" ht="15" hidden="1" outlineLevel="1"/>
    <row r="1670" spans="1:20" s="8" customFormat="1" ht="15" hidden="1" outlineLevel="1">
      <c r="A1670" s="36" t="s">
        <v>98</v>
      </c>
      <c r="B1670" s="36"/>
      <c r="C1670" s="36"/>
      <c r="D1670" s="36"/>
      <c r="E1670" s="36"/>
      <c r="F1670" s="36"/>
      <c r="G1670" s="36"/>
      <c r="H1670" s="36"/>
      <c r="I1670" s="7"/>
      <c r="N1670" s="7"/>
      <c r="O1670" s="7"/>
      <c r="P1670" s="7"/>
      <c r="Q1670" s="7"/>
      <c r="R1670" s="7"/>
      <c r="S1670" s="7"/>
      <c r="T1670" s="7"/>
    </row>
    <row r="1671" spans="1:20" s="8" customFormat="1" ht="15" hidden="1" outlineLevel="1">
      <c r="A1671" s="35" t="s">
        <v>11</v>
      </c>
      <c r="B1671" s="35"/>
      <c r="C1671" s="35"/>
      <c r="D1671" s="35"/>
      <c r="E1671" s="35"/>
      <c r="F1671" s="35"/>
      <c r="G1671" s="35"/>
      <c r="H1671" s="12">
        <f>ROUND(H1674+H1675*H1676+H1706,2)</f>
        <v>2325.09</v>
      </c>
      <c r="I1671" s="7"/>
      <c r="N1671" s="7"/>
      <c r="O1671" s="7"/>
      <c r="P1671" s="7"/>
      <c r="Q1671" s="7"/>
      <c r="R1671" s="7"/>
      <c r="S1671" s="7"/>
      <c r="T1671" s="7"/>
    </row>
    <row r="1672" spans="1:20" s="8" customFormat="1" ht="15" hidden="1" outlineLevel="1">
      <c r="A1672" s="7"/>
      <c r="B1672" s="7"/>
      <c r="C1672" s="13"/>
      <c r="D1672" s="13"/>
      <c r="E1672" s="13"/>
      <c r="F1672" s="7"/>
      <c r="G1672" s="4"/>
      <c r="H1672" s="7"/>
      <c r="I1672" s="7"/>
      <c r="N1672" s="7"/>
      <c r="O1672" s="7"/>
      <c r="P1672" s="7"/>
      <c r="Q1672" s="7"/>
      <c r="R1672" s="7"/>
      <c r="S1672" s="7"/>
      <c r="T1672" s="7"/>
    </row>
    <row r="1673" spans="1:20" s="8" customFormat="1" ht="15" hidden="1" outlineLevel="1">
      <c r="A1673" s="35" t="s">
        <v>12</v>
      </c>
      <c r="B1673" s="35"/>
      <c r="C1673" s="35"/>
      <c r="D1673" s="35"/>
      <c r="E1673" s="35"/>
      <c r="F1673" s="35"/>
      <c r="G1673" s="35"/>
      <c r="H1673" s="35"/>
      <c r="I1673" s="7"/>
      <c r="N1673" s="7"/>
      <c r="O1673" s="7"/>
      <c r="P1673" s="7"/>
      <c r="Q1673" s="7"/>
      <c r="R1673" s="7"/>
      <c r="S1673" s="7"/>
      <c r="T1673" s="7"/>
    </row>
    <row r="1674" spans="1:20" s="8" customFormat="1" ht="15" hidden="1" outlineLevel="1">
      <c r="A1674" s="34" t="s">
        <v>13</v>
      </c>
      <c r="B1674" s="34"/>
      <c r="C1674" s="34"/>
      <c r="D1674" s="34"/>
      <c r="E1674" s="34"/>
      <c r="F1674" s="34"/>
      <c r="G1674" s="34"/>
      <c r="H1674" s="12">
        <v>1152.25</v>
      </c>
      <c r="I1674" s="7"/>
      <c r="N1674" s="7"/>
      <c r="O1674" s="7"/>
      <c r="P1674" s="7"/>
      <c r="Q1674" s="7"/>
      <c r="R1674" s="7"/>
      <c r="S1674" s="7"/>
      <c r="T1674" s="7"/>
    </row>
    <row r="1675" spans="1:20" s="8" customFormat="1" ht="15" hidden="1" outlineLevel="1">
      <c r="A1675" s="34" t="s">
        <v>14</v>
      </c>
      <c r="B1675" s="34"/>
      <c r="C1675" s="34"/>
      <c r="D1675" s="34"/>
      <c r="E1675" s="34"/>
      <c r="F1675" s="34"/>
      <c r="G1675" s="34"/>
      <c r="H1675" s="12">
        <v>849280.98</v>
      </c>
      <c r="I1675" s="7"/>
      <c r="N1675" s="7"/>
      <c r="O1675" s="7"/>
      <c r="P1675" s="7"/>
      <c r="Q1675" s="7"/>
      <c r="R1675" s="7"/>
      <c r="S1675" s="7"/>
      <c r="T1675" s="7"/>
    </row>
    <row r="1676" spans="1:20" s="8" customFormat="1" ht="15" hidden="1" outlineLevel="1">
      <c r="A1676" s="34" t="s">
        <v>15</v>
      </c>
      <c r="B1676" s="34"/>
      <c r="C1676" s="34"/>
      <c r="D1676" s="34"/>
      <c r="E1676" s="34"/>
      <c r="F1676" s="34"/>
      <c r="G1676" s="34"/>
      <c r="H1676" s="15">
        <f>(H1677+H1678-(H1679+H1686))/(H1696+H1697-(H1698+H1705))</f>
        <v>0.0013809790908754236</v>
      </c>
      <c r="I1676" s="7"/>
      <c r="K1676" s="20"/>
      <c r="L1676" s="20"/>
      <c r="N1676" s="7"/>
      <c r="O1676" s="7"/>
      <c r="P1676" s="7"/>
      <c r="Q1676" s="7"/>
      <c r="R1676" s="7"/>
      <c r="S1676" s="7"/>
      <c r="T1676" s="7"/>
    </row>
    <row r="1677" spans="1:20" s="8" customFormat="1" ht="15" hidden="1" outlineLevel="1">
      <c r="A1677" s="34" t="s">
        <v>16</v>
      </c>
      <c r="B1677" s="34"/>
      <c r="C1677" s="34"/>
      <c r="D1677" s="34"/>
      <c r="E1677" s="34"/>
      <c r="F1677" s="34"/>
      <c r="G1677" s="34"/>
      <c r="H1677" s="17">
        <v>827.556</v>
      </c>
      <c r="I1677" s="7"/>
      <c r="K1677" s="20"/>
      <c r="L1677" s="20"/>
      <c r="N1677" s="7"/>
      <c r="O1677" s="7"/>
      <c r="P1677" s="7"/>
      <c r="Q1677" s="7"/>
      <c r="R1677" s="7"/>
      <c r="S1677" s="7"/>
      <c r="T1677" s="7"/>
    </row>
    <row r="1678" spans="1:20" s="8" customFormat="1" ht="15" hidden="1" outlineLevel="1">
      <c r="A1678" s="34" t="s">
        <v>17</v>
      </c>
      <c r="B1678" s="34"/>
      <c r="C1678" s="34"/>
      <c r="D1678" s="34"/>
      <c r="E1678" s="34"/>
      <c r="F1678" s="34"/>
      <c r="G1678" s="34"/>
      <c r="H1678" s="17">
        <v>38.224999999999994</v>
      </c>
      <c r="I1678" s="7"/>
      <c r="N1678" s="7"/>
      <c r="O1678" s="7"/>
      <c r="P1678" s="7"/>
      <c r="Q1678" s="7"/>
      <c r="R1678" s="7"/>
      <c r="S1678" s="7"/>
      <c r="T1678" s="7"/>
    </row>
    <row r="1679" spans="1:20" s="8" customFormat="1" ht="15" hidden="1" outlineLevel="1">
      <c r="A1679" s="34" t="s">
        <v>18</v>
      </c>
      <c r="B1679" s="34"/>
      <c r="C1679" s="34"/>
      <c r="D1679" s="34"/>
      <c r="E1679" s="34"/>
      <c r="F1679" s="34"/>
      <c r="G1679" s="34"/>
      <c r="H1679" s="17">
        <f>E1681+E1682+E1683+E1684+E1685</f>
        <v>279.00639445753285</v>
      </c>
      <c r="I1679" s="7"/>
      <c r="N1679" s="7"/>
      <c r="O1679" s="7"/>
      <c r="P1679" s="7"/>
      <c r="Q1679" s="7"/>
      <c r="R1679" s="7"/>
      <c r="S1679" s="7"/>
      <c r="T1679" s="7"/>
    </row>
    <row r="1680" spans="1:20" s="8" customFormat="1" ht="15" hidden="1" outlineLevel="1">
      <c r="A1680" s="34" t="s">
        <v>20</v>
      </c>
      <c r="B1680" s="34"/>
      <c r="C1680" s="14"/>
      <c r="D1680" s="14"/>
      <c r="E1680" s="14"/>
      <c r="F1680" s="14"/>
      <c r="G1680" s="14"/>
      <c r="H1680" s="19"/>
      <c r="I1680" s="7"/>
      <c r="N1680" s="7"/>
      <c r="O1680" s="7"/>
      <c r="P1680" s="7"/>
      <c r="Q1680" s="7"/>
      <c r="R1680" s="7"/>
      <c r="S1680" s="7"/>
      <c r="T1680" s="7"/>
    </row>
    <row r="1681" spans="1:8" ht="15" hidden="1" outlineLevel="1">
      <c r="A1681" s="30" t="s">
        <v>21</v>
      </c>
      <c r="B1681" s="30"/>
      <c r="C1681" s="30"/>
      <c r="D1681" s="30"/>
      <c r="E1681" s="17">
        <v>17.842792857532935</v>
      </c>
      <c r="G1681" s="8"/>
      <c r="H1681" s="8"/>
    </row>
    <row r="1682" spans="1:8" ht="15" hidden="1" outlineLevel="1">
      <c r="A1682" s="30" t="s">
        <v>22</v>
      </c>
      <c r="B1682" s="30"/>
      <c r="C1682" s="30"/>
      <c r="D1682" s="30"/>
      <c r="E1682" s="21">
        <v>205.99914229999985</v>
      </c>
      <c r="G1682" s="8"/>
      <c r="H1682" s="8"/>
    </row>
    <row r="1683" spans="1:8" ht="15" hidden="1" outlineLevel="1">
      <c r="A1683" s="30" t="s">
        <v>23</v>
      </c>
      <c r="B1683" s="30"/>
      <c r="C1683" s="30"/>
      <c r="D1683" s="30"/>
      <c r="E1683" s="21">
        <v>55.16445930000005</v>
      </c>
      <c r="G1683" s="8"/>
      <c r="H1683" s="8"/>
    </row>
    <row r="1684" spans="1:8" ht="15" hidden="1" outlineLevel="1">
      <c r="A1684" s="30" t="s">
        <v>24</v>
      </c>
      <c r="B1684" s="30"/>
      <c r="C1684" s="30"/>
      <c r="D1684" s="30"/>
      <c r="E1684" s="22">
        <v>0</v>
      </c>
      <c r="G1684" s="8"/>
      <c r="H1684" s="8"/>
    </row>
    <row r="1685" spans="1:8" ht="15" hidden="1" outlineLevel="1">
      <c r="A1685" s="30" t="s">
        <v>25</v>
      </c>
      <c r="B1685" s="30"/>
      <c r="C1685" s="30"/>
      <c r="D1685" s="30"/>
      <c r="E1685" s="22">
        <v>0</v>
      </c>
      <c r="G1685" s="8"/>
      <c r="H1685" s="8"/>
    </row>
    <row r="1686" spans="1:8" ht="15" hidden="1" outlineLevel="1">
      <c r="A1686" s="31" t="s">
        <v>26</v>
      </c>
      <c r="B1686" s="31"/>
      <c r="C1686" s="31"/>
      <c r="D1686" s="31"/>
      <c r="E1686" s="31"/>
      <c r="F1686" s="31"/>
      <c r="G1686" s="31"/>
      <c r="H1686" s="17">
        <v>292.1068</v>
      </c>
    </row>
    <row r="1687" spans="1:8" ht="15" hidden="1" outlineLevel="1">
      <c r="A1687" s="31" t="s">
        <v>27</v>
      </c>
      <c r="B1687" s="31"/>
      <c r="C1687" s="31"/>
      <c r="D1687" s="31"/>
      <c r="E1687" s="31"/>
      <c r="F1687" s="31"/>
      <c r="G1687" s="31"/>
      <c r="H1687" s="21">
        <f>D1689+D1693</f>
        <v>7727.529000000003</v>
      </c>
    </row>
    <row r="1688" spans="1:8" ht="15" hidden="1" outlineLevel="1">
      <c r="A1688" s="31" t="s">
        <v>20</v>
      </c>
      <c r="B1688" s="31"/>
      <c r="C1688" s="14"/>
      <c r="D1688" s="14"/>
      <c r="E1688" s="14"/>
      <c r="F1688" s="14"/>
      <c r="G1688" s="14"/>
      <c r="H1688" s="23"/>
    </row>
    <row r="1689" spans="1:8" ht="15" hidden="1" outlineLevel="1">
      <c r="A1689" s="33" t="s">
        <v>28</v>
      </c>
      <c r="B1689" s="33"/>
      <c r="C1689" s="33"/>
      <c r="D1689" s="17">
        <f>D1690+D1691+D1692</f>
        <v>3.044</v>
      </c>
      <c r="E1689" s="7"/>
      <c r="F1689" s="8"/>
      <c r="G1689" s="8"/>
      <c r="H1689" s="8"/>
    </row>
    <row r="1690" spans="1:8" ht="15" hidden="1" outlineLevel="1">
      <c r="A1690" s="32" t="s">
        <v>29</v>
      </c>
      <c r="B1690" s="32"/>
      <c r="C1690" s="32"/>
      <c r="D1690" s="17">
        <v>0.868</v>
      </c>
      <c r="E1690" s="7"/>
      <c r="F1690" s="8"/>
      <c r="G1690" s="8"/>
      <c r="H1690" s="8"/>
    </row>
    <row r="1691" spans="1:8" ht="15" hidden="1" outlineLevel="1">
      <c r="A1691" s="32" t="s">
        <v>30</v>
      </c>
      <c r="B1691" s="32"/>
      <c r="C1691" s="32"/>
      <c r="D1691" s="17">
        <v>1.377</v>
      </c>
      <c r="E1691" s="7"/>
      <c r="F1691" s="8"/>
      <c r="G1691" s="8"/>
      <c r="H1691" s="8"/>
    </row>
    <row r="1692" spans="1:8" ht="15" hidden="1" outlineLevel="1">
      <c r="A1692" s="32" t="s">
        <v>31</v>
      </c>
      <c r="B1692" s="32"/>
      <c r="C1692" s="32"/>
      <c r="D1692" s="17">
        <v>0.799</v>
      </c>
      <c r="E1692" s="7"/>
      <c r="F1692" s="8"/>
      <c r="G1692" s="8"/>
      <c r="H1692" s="8"/>
    </row>
    <row r="1693" spans="1:8" ht="15" hidden="1" outlineLevel="1">
      <c r="A1693" s="33" t="s">
        <v>32</v>
      </c>
      <c r="B1693" s="33"/>
      <c r="C1693" s="33"/>
      <c r="D1693" s="17">
        <f>D1694+D1695</f>
        <v>7724.485000000003</v>
      </c>
      <c r="E1693" s="7"/>
      <c r="F1693" s="8"/>
      <c r="G1693" s="8"/>
      <c r="H1693" s="8"/>
    </row>
    <row r="1694" spans="1:8" ht="15" hidden="1" outlineLevel="1">
      <c r="A1694" s="32" t="s">
        <v>29</v>
      </c>
      <c r="B1694" s="32"/>
      <c r="C1694" s="32"/>
      <c r="D1694" s="17">
        <v>3013.0340000000015</v>
      </c>
      <c r="E1694" s="7"/>
      <c r="F1694" s="8"/>
      <c r="G1694" s="8"/>
      <c r="H1694" s="8"/>
    </row>
    <row r="1695" spans="1:8" ht="15" hidden="1" outlineLevel="1">
      <c r="A1695" s="32" t="s">
        <v>31</v>
      </c>
      <c r="B1695" s="32"/>
      <c r="C1695" s="32"/>
      <c r="D1695" s="17">
        <v>4711.451000000002</v>
      </c>
      <c r="E1695" s="7"/>
      <c r="F1695" s="8"/>
      <c r="G1695" s="8"/>
      <c r="H1695" s="8"/>
    </row>
    <row r="1696" spans="1:8" ht="15" hidden="1" outlineLevel="1">
      <c r="A1696" s="31" t="s">
        <v>33</v>
      </c>
      <c r="B1696" s="31"/>
      <c r="C1696" s="31"/>
      <c r="D1696" s="31"/>
      <c r="E1696" s="31"/>
      <c r="F1696" s="31"/>
      <c r="G1696" s="31"/>
      <c r="H1696" s="17">
        <v>518685.542</v>
      </c>
    </row>
    <row r="1697" spans="1:20" s="8" customFormat="1" ht="15" hidden="1" outlineLevel="1">
      <c r="A1697" s="31" t="s">
        <v>55</v>
      </c>
      <c r="B1697" s="31"/>
      <c r="C1697" s="31"/>
      <c r="D1697" s="31"/>
      <c r="E1697" s="31"/>
      <c r="F1697" s="31"/>
      <c r="G1697" s="31"/>
      <c r="H1697" s="17">
        <v>26391.217</v>
      </c>
      <c r="I1697" s="7"/>
      <c r="N1697" s="7"/>
      <c r="O1697" s="7"/>
      <c r="P1697" s="7"/>
      <c r="Q1697" s="7"/>
      <c r="R1697" s="7"/>
      <c r="S1697" s="7"/>
      <c r="T1697" s="7"/>
    </row>
    <row r="1698" spans="1:20" s="8" customFormat="1" ht="15" hidden="1" outlineLevel="1">
      <c r="A1698" s="31" t="s">
        <v>36</v>
      </c>
      <c r="B1698" s="31"/>
      <c r="C1698" s="31"/>
      <c r="D1698" s="31"/>
      <c r="E1698" s="31"/>
      <c r="F1698" s="31"/>
      <c r="G1698" s="31"/>
      <c r="H1698" s="17">
        <f>E1700+E1701+E1702+E1703+E1704</f>
        <v>167390.65099999993</v>
      </c>
      <c r="I1698" s="7"/>
      <c r="N1698" s="7"/>
      <c r="O1698" s="7"/>
      <c r="P1698" s="7"/>
      <c r="Q1698" s="7"/>
      <c r="R1698" s="7"/>
      <c r="S1698" s="7"/>
      <c r="T1698" s="7"/>
    </row>
    <row r="1699" spans="1:20" s="8" customFormat="1" ht="15" hidden="1" outlineLevel="1">
      <c r="A1699" s="31" t="s">
        <v>20</v>
      </c>
      <c r="B1699" s="31"/>
      <c r="C1699" s="14"/>
      <c r="D1699" s="14"/>
      <c r="E1699" s="14"/>
      <c r="F1699" s="14"/>
      <c r="G1699" s="14"/>
      <c r="H1699" s="23"/>
      <c r="I1699" s="7"/>
      <c r="N1699" s="7"/>
      <c r="O1699" s="7"/>
      <c r="P1699" s="7"/>
      <c r="Q1699" s="7"/>
      <c r="R1699" s="7"/>
      <c r="S1699" s="7"/>
      <c r="T1699" s="7"/>
    </row>
    <row r="1700" spans="1:20" s="8" customFormat="1" ht="15" hidden="1" outlineLevel="1">
      <c r="A1700" s="30" t="s">
        <v>37</v>
      </c>
      <c r="B1700" s="30"/>
      <c r="C1700" s="30"/>
      <c r="D1700" s="30"/>
      <c r="E1700" s="17">
        <v>7727.529000000003</v>
      </c>
      <c r="F1700" s="7"/>
      <c r="I1700" s="7"/>
      <c r="N1700" s="7"/>
      <c r="O1700" s="7"/>
      <c r="P1700" s="7"/>
      <c r="Q1700" s="7"/>
      <c r="R1700" s="7"/>
      <c r="S1700" s="7"/>
      <c r="T1700" s="7"/>
    </row>
    <row r="1701" spans="1:20" s="8" customFormat="1" ht="15" hidden="1" outlineLevel="1">
      <c r="A1701" s="30" t="s">
        <v>38</v>
      </c>
      <c r="B1701" s="30"/>
      <c r="C1701" s="30"/>
      <c r="D1701" s="30"/>
      <c r="E1701" s="21">
        <v>121004.90499999996</v>
      </c>
      <c r="F1701" s="7"/>
      <c r="I1701" s="7"/>
      <c r="N1701" s="7"/>
      <c r="O1701" s="7"/>
      <c r="P1701" s="7"/>
      <c r="Q1701" s="7"/>
      <c r="R1701" s="7"/>
      <c r="S1701" s="7"/>
      <c r="T1701" s="7"/>
    </row>
    <row r="1702" spans="1:20" s="8" customFormat="1" ht="15" hidden="1" outlineLevel="1">
      <c r="A1702" s="30" t="s">
        <v>39</v>
      </c>
      <c r="B1702" s="30"/>
      <c r="C1702" s="30"/>
      <c r="D1702" s="30"/>
      <c r="E1702" s="21">
        <v>38658.21699999997</v>
      </c>
      <c r="F1702" s="7"/>
      <c r="I1702" s="7"/>
      <c r="N1702" s="7"/>
      <c r="O1702" s="7"/>
      <c r="P1702" s="7"/>
      <c r="Q1702" s="7"/>
      <c r="R1702" s="7"/>
      <c r="S1702" s="7"/>
      <c r="T1702" s="7"/>
    </row>
    <row r="1703" spans="1:20" s="8" customFormat="1" ht="15" hidden="1" outlineLevel="1">
      <c r="A1703" s="30" t="s">
        <v>40</v>
      </c>
      <c r="B1703" s="30"/>
      <c r="C1703" s="30"/>
      <c r="D1703" s="30"/>
      <c r="E1703" s="22">
        <v>0</v>
      </c>
      <c r="F1703" s="7"/>
      <c r="I1703" s="7"/>
      <c r="N1703" s="7"/>
      <c r="O1703" s="7"/>
      <c r="P1703" s="7"/>
      <c r="Q1703" s="7"/>
      <c r="R1703" s="7"/>
      <c r="S1703" s="7"/>
      <c r="T1703" s="7"/>
    </row>
    <row r="1704" spans="1:20" s="8" customFormat="1" ht="15" hidden="1" outlineLevel="1">
      <c r="A1704" s="30" t="s">
        <v>41</v>
      </c>
      <c r="B1704" s="30"/>
      <c r="C1704" s="30"/>
      <c r="D1704" s="30"/>
      <c r="E1704" s="22">
        <v>0</v>
      </c>
      <c r="F1704" s="7"/>
      <c r="I1704" s="7"/>
      <c r="N1704" s="7"/>
      <c r="O1704" s="7"/>
      <c r="P1704" s="7"/>
      <c r="Q1704" s="7"/>
      <c r="R1704" s="7"/>
      <c r="S1704" s="7"/>
      <c r="T1704" s="7"/>
    </row>
    <row r="1705" spans="1:20" s="8" customFormat="1" ht="15" hidden="1" outlineLevel="1">
      <c r="A1705" s="31" t="s">
        <v>42</v>
      </c>
      <c r="B1705" s="31"/>
      <c r="C1705" s="31"/>
      <c r="D1705" s="31"/>
      <c r="E1705" s="31"/>
      <c r="F1705" s="31"/>
      <c r="G1705" s="31"/>
      <c r="H1705" s="17">
        <v>164310.1</v>
      </c>
      <c r="I1705" s="7"/>
      <c r="N1705" s="7"/>
      <c r="O1705" s="7"/>
      <c r="P1705" s="7"/>
      <c r="Q1705" s="7"/>
      <c r="R1705" s="7"/>
      <c r="S1705" s="7"/>
      <c r="T1705" s="7"/>
    </row>
    <row r="1706" spans="1:20" s="8" customFormat="1" ht="15" hidden="1" outlineLevel="1">
      <c r="A1706" s="31" t="s">
        <v>43</v>
      </c>
      <c r="B1706" s="31"/>
      <c r="C1706" s="31"/>
      <c r="D1706" s="31"/>
      <c r="E1706" s="31"/>
      <c r="F1706" s="31"/>
      <c r="G1706" s="31"/>
      <c r="H1706" s="12">
        <v>0</v>
      </c>
      <c r="I1706" s="7"/>
      <c r="N1706" s="7"/>
      <c r="O1706" s="7"/>
      <c r="P1706" s="7"/>
      <c r="Q1706" s="7"/>
      <c r="R1706" s="7"/>
      <c r="S1706" s="7"/>
      <c r="T1706" s="7"/>
    </row>
    <row r="1707" ht="15" hidden="1" outlineLevel="1"/>
    <row r="1708" spans="1:20" s="8" customFormat="1" ht="15" hidden="1" outlineLevel="1">
      <c r="A1708" s="36" t="s">
        <v>99</v>
      </c>
      <c r="B1708" s="36"/>
      <c r="C1708" s="36"/>
      <c r="D1708" s="36"/>
      <c r="E1708" s="36"/>
      <c r="F1708" s="36"/>
      <c r="G1708" s="36"/>
      <c r="H1708" s="36"/>
      <c r="I1708" s="7"/>
      <c r="N1708" s="7"/>
      <c r="O1708" s="7"/>
      <c r="P1708" s="7"/>
      <c r="Q1708" s="7"/>
      <c r="R1708" s="7"/>
      <c r="S1708" s="7"/>
      <c r="T1708" s="7"/>
    </row>
    <row r="1709" spans="1:20" s="8" customFormat="1" ht="15" hidden="1" outlineLevel="1">
      <c r="A1709" s="35" t="s">
        <v>11</v>
      </c>
      <c r="B1709" s="35"/>
      <c r="C1709" s="35"/>
      <c r="D1709" s="35"/>
      <c r="E1709" s="35"/>
      <c r="F1709" s="35"/>
      <c r="G1709" s="35"/>
      <c r="H1709" s="12">
        <f>ROUND(H1712+H1713*H1714+H1744,2)</f>
        <v>2396.37</v>
      </c>
      <c r="I1709" s="7"/>
      <c r="N1709" s="7"/>
      <c r="O1709" s="7"/>
      <c r="P1709" s="7"/>
      <c r="Q1709" s="7"/>
      <c r="R1709" s="7"/>
      <c r="S1709" s="7"/>
      <c r="T1709" s="7"/>
    </row>
    <row r="1710" spans="1:20" s="8" customFormat="1" ht="15" hidden="1" outlineLevel="1">
      <c r="A1710" s="7"/>
      <c r="B1710" s="7"/>
      <c r="C1710" s="13"/>
      <c r="D1710" s="13"/>
      <c r="E1710" s="13"/>
      <c r="F1710" s="7"/>
      <c r="G1710" s="4"/>
      <c r="H1710" s="7"/>
      <c r="I1710" s="7"/>
      <c r="N1710" s="7"/>
      <c r="O1710" s="7"/>
      <c r="P1710" s="7"/>
      <c r="Q1710" s="7"/>
      <c r="R1710" s="7"/>
      <c r="S1710" s="7"/>
      <c r="T1710" s="7"/>
    </row>
    <row r="1711" spans="1:20" s="8" customFormat="1" ht="15" hidden="1" outlineLevel="1">
      <c r="A1711" s="35" t="s">
        <v>12</v>
      </c>
      <c r="B1711" s="35"/>
      <c r="C1711" s="35"/>
      <c r="D1711" s="35"/>
      <c r="E1711" s="35"/>
      <c r="F1711" s="35"/>
      <c r="G1711" s="35"/>
      <c r="H1711" s="35"/>
      <c r="I1711" s="7"/>
      <c r="N1711" s="7"/>
      <c r="O1711" s="7"/>
      <c r="P1711" s="7"/>
      <c r="Q1711" s="7"/>
      <c r="R1711" s="7"/>
      <c r="S1711" s="7"/>
      <c r="T1711" s="7"/>
    </row>
    <row r="1712" spans="1:20" s="8" customFormat="1" ht="15" hidden="1" outlineLevel="1">
      <c r="A1712" s="34" t="s">
        <v>13</v>
      </c>
      <c r="B1712" s="34"/>
      <c r="C1712" s="34"/>
      <c r="D1712" s="34"/>
      <c r="E1712" s="34"/>
      <c r="F1712" s="34"/>
      <c r="G1712" s="34"/>
      <c r="H1712" s="12">
        <v>1061.05</v>
      </c>
      <c r="I1712" s="7"/>
      <c r="N1712" s="7"/>
      <c r="O1712" s="7"/>
      <c r="P1712" s="7"/>
      <c r="Q1712" s="7"/>
      <c r="R1712" s="7"/>
      <c r="S1712" s="7"/>
      <c r="T1712" s="7"/>
    </row>
    <row r="1713" spans="1:20" s="8" customFormat="1" ht="15" hidden="1" outlineLevel="1">
      <c r="A1713" s="34" t="s">
        <v>14</v>
      </c>
      <c r="B1713" s="34"/>
      <c r="C1713" s="34"/>
      <c r="D1713" s="34"/>
      <c r="E1713" s="34"/>
      <c r="F1713" s="34"/>
      <c r="G1713" s="34"/>
      <c r="H1713" s="12">
        <v>916307.46</v>
      </c>
      <c r="I1713" s="7"/>
      <c r="N1713" s="7"/>
      <c r="O1713" s="7"/>
      <c r="P1713" s="7"/>
      <c r="Q1713" s="7"/>
      <c r="R1713" s="7"/>
      <c r="S1713" s="7"/>
      <c r="T1713" s="7"/>
    </row>
    <row r="1714" spans="1:20" s="8" customFormat="1" ht="15" hidden="1" outlineLevel="1">
      <c r="A1714" s="34" t="s">
        <v>15</v>
      </c>
      <c r="B1714" s="34"/>
      <c r="C1714" s="34"/>
      <c r="D1714" s="34"/>
      <c r="E1714" s="34"/>
      <c r="F1714" s="34"/>
      <c r="G1714" s="34"/>
      <c r="H1714" s="15">
        <f>(H1715+H1716-(H1717+H1724))/(H1734+H1735-(H1736+H1743))</f>
        <v>0.001457281615877964</v>
      </c>
      <c r="I1714" s="7"/>
      <c r="K1714" s="20"/>
      <c r="L1714" s="20"/>
      <c r="N1714" s="7"/>
      <c r="O1714" s="7"/>
      <c r="P1714" s="7"/>
      <c r="Q1714" s="7"/>
      <c r="R1714" s="7"/>
      <c r="S1714" s="7"/>
      <c r="T1714" s="7"/>
    </row>
    <row r="1715" spans="1:20" s="8" customFormat="1" ht="15" hidden="1" outlineLevel="1">
      <c r="A1715" s="34" t="s">
        <v>16</v>
      </c>
      <c r="B1715" s="34"/>
      <c r="C1715" s="34"/>
      <c r="D1715" s="34"/>
      <c r="E1715" s="34"/>
      <c r="F1715" s="34"/>
      <c r="G1715" s="34"/>
      <c r="H1715" s="17">
        <v>728.098</v>
      </c>
      <c r="I1715" s="7"/>
      <c r="K1715" s="20"/>
      <c r="L1715" s="20"/>
      <c r="N1715" s="7"/>
      <c r="O1715" s="7"/>
      <c r="P1715" s="7"/>
      <c r="Q1715" s="7"/>
      <c r="R1715" s="7"/>
      <c r="S1715" s="7"/>
      <c r="T1715" s="7"/>
    </row>
    <row r="1716" spans="1:20" s="8" customFormat="1" ht="15" hidden="1" outlineLevel="1">
      <c r="A1716" s="34" t="s">
        <v>17</v>
      </c>
      <c r="B1716" s="34"/>
      <c r="C1716" s="34"/>
      <c r="D1716" s="34"/>
      <c r="E1716" s="34"/>
      <c r="F1716" s="34"/>
      <c r="G1716" s="34"/>
      <c r="H1716" s="17">
        <v>26.42</v>
      </c>
      <c r="I1716" s="7"/>
      <c r="N1716" s="7"/>
      <c r="O1716" s="7"/>
      <c r="P1716" s="7"/>
      <c r="Q1716" s="7"/>
      <c r="R1716" s="7"/>
      <c r="S1716" s="7"/>
      <c r="T1716" s="7"/>
    </row>
    <row r="1717" spans="1:20" s="8" customFormat="1" ht="15" hidden="1" outlineLevel="1">
      <c r="A1717" s="34" t="s">
        <v>18</v>
      </c>
      <c r="B1717" s="34"/>
      <c r="C1717" s="34"/>
      <c r="D1717" s="34"/>
      <c r="E1717" s="34"/>
      <c r="F1717" s="34"/>
      <c r="G1717" s="34"/>
      <c r="H1717" s="17">
        <f>E1719+E1720+E1721+E1722+E1723</f>
        <v>248.8747247898631</v>
      </c>
      <c r="I1717" s="7"/>
      <c r="N1717" s="7"/>
      <c r="O1717" s="7"/>
      <c r="P1717" s="7"/>
      <c r="Q1717" s="7"/>
      <c r="R1717" s="7"/>
      <c r="S1717" s="7"/>
      <c r="T1717" s="7"/>
    </row>
    <row r="1718" spans="1:20" s="8" customFormat="1" ht="15" hidden="1" outlineLevel="1">
      <c r="A1718" s="34" t="s">
        <v>20</v>
      </c>
      <c r="B1718" s="34"/>
      <c r="C1718" s="14"/>
      <c r="D1718" s="14"/>
      <c r="E1718" s="14"/>
      <c r="F1718" s="14"/>
      <c r="G1718" s="14"/>
      <c r="H1718" s="19"/>
      <c r="I1718" s="7"/>
      <c r="N1718" s="7"/>
      <c r="O1718" s="7"/>
      <c r="P1718" s="7"/>
      <c r="Q1718" s="7"/>
      <c r="R1718" s="7"/>
      <c r="S1718" s="7"/>
      <c r="T1718" s="7"/>
    </row>
    <row r="1719" spans="1:20" s="8" customFormat="1" ht="15" hidden="1" outlineLevel="1">
      <c r="A1719" s="30" t="s">
        <v>21</v>
      </c>
      <c r="B1719" s="30"/>
      <c r="C1719" s="30"/>
      <c r="D1719" s="30"/>
      <c r="E1719" s="17">
        <v>14.105506989863356</v>
      </c>
      <c r="F1719" s="7"/>
      <c r="I1719" s="7"/>
      <c r="N1719" s="7"/>
      <c r="O1719" s="7"/>
      <c r="P1719" s="7"/>
      <c r="Q1719" s="7"/>
      <c r="R1719" s="7"/>
      <c r="S1719" s="7"/>
      <c r="T1719" s="7"/>
    </row>
    <row r="1720" spans="1:20" s="8" customFormat="1" ht="15" hidden="1" outlineLevel="1">
      <c r="A1720" s="30" t="s">
        <v>22</v>
      </c>
      <c r="B1720" s="30"/>
      <c r="C1720" s="30"/>
      <c r="D1720" s="30"/>
      <c r="E1720" s="21">
        <v>183.98476609999977</v>
      </c>
      <c r="F1720" s="7"/>
      <c r="I1720" s="7"/>
      <c r="N1720" s="7"/>
      <c r="O1720" s="7"/>
      <c r="P1720" s="7"/>
      <c r="Q1720" s="7"/>
      <c r="R1720" s="7"/>
      <c r="S1720" s="7"/>
      <c r="T1720" s="7"/>
    </row>
    <row r="1721" spans="1:20" s="8" customFormat="1" ht="15" hidden="1" outlineLevel="1">
      <c r="A1721" s="30" t="s">
        <v>23</v>
      </c>
      <c r="B1721" s="30"/>
      <c r="C1721" s="30"/>
      <c r="D1721" s="30"/>
      <c r="E1721" s="21">
        <v>50.78445169999997</v>
      </c>
      <c r="F1721" s="7"/>
      <c r="I1721" s="7"/>
      <c r="N1721" s="7"/>
      <c r="O1721" s="7"/>
      <c r="P1721" s="7"/>
      <c r="Q1721" s="7"/>
      <c r="R1721" s="7"/>
      <c r="S1721" s="7"/>
      <c r="T1721" s="7"/>
    </row>
    <row r="1722" spans="1:20" s="8" customFormat="1" ht="15" hidden="1" outlineLevel="1">
      <c r="A1722" s="30" t="s">
        <v>24</v>
      </c>
      <c r="B1722" s="30"/>
      <c r="C1722" s="30"/>
      <c r="D1722" s="30"/>
      <c r="E1722" s="22">
        <v>0</v>
      </c>
      <c r="F1722" s="7"/>
      <c r="I1722" s="7"/>
      <c r="N1722" s="7"/>
      <c r="O1722" s="7"/>
      <c r="P1722" s="7"/>
      <c r="Q1722" s="7"/>
      <c r="R1722" s="7"/>
      <c r="S1722" s="7"/>
      <c r="T1722" s="7"/>
    </row>
    <row r="1723" spans="1:20" s="8" customFormat="1" ht="15" hidden="1" outlineLevel="1">
      <c r="A1723" s="30" t="s">
        <v>25</v>
      </c>
      <c r="B1723" s="30"/>
      <c r="C1723" s="30"/>
      <c r="D1723" s="30"/>
      <c r="E1723" s="22">
        <v>0</v>
      </c>
      <c r="F1723" s="7"/>
      <c r="I1723" s="7"/>
      <c r="N1723" s="7"/>
      <c r="O1723" s="7"/>
      <c r="P1723" s="7"/>
      <c r="Q1723" s="7"/>
      <c r="R1723" s="7"/>
      <c r="S1723" s="7"/>
      <c r="T1723" s="7"/>
    </row>
    <row r="1724" spans="1:20" s="8" customFormat="1" ht="15" hidden="1" outlineLevel="1">
      <c r="A1724" s="31" t="s">
        <v>26</v>
      </c>
      <c r="B1724" s="31"/>
      <c r="C1724" s="31"/>
      <c r="D1724" s="31"/>
      <c r="E1724" s="31"/>
      <c r="F1724" s="31"/>
      <c r="G1724" s="31"/>
      <c r="H1724" s="17">
        <v>285.5045</v>
      </c>
      <c r="I1724" s="7"/>
      <c r="N1724" s="7"/>
      <c r="O1724" s="7"/>
      <c r="P1724" s="7"/>
      <c r="Q1724" s="7"/>
      <c r="R1724" s="7"/>
      <c r="S1724" s="7"/>
      <c r="T1724" s="7"/>
    </row>
    <row r="1725" spans="1:20" s="8" customFormat="1" ht="15" hidden="1" outlineLevel="1">
      <c r="A1725" s="31" t="s">
        <v>27</v>
      </c>
      <c r="B1725" s="31"/>
      <c r="C1725" s="31"/>
      <c r="D1725" s="31"/>
      <c r="E1725" s="31"/>
      <c r="F1725" s="31"/>
      <c r="G1725" s="31"/>
      <c r="H1725" s="21">
        <f>D1727+D1731</f>
        <v>6345.283000000005</v>
      </c>
      <c r="I1725" s="7"/>
      <c r="N1725" s="7"/>
      <c r="O1725" s="7"/>
      <c r="P1725" s="7"/>
      <c r="Q1725" s="7"/>
      <c r="R1725" s="7"/>
      <c r="S1725" s="7"/>
      <c r="T1725" s="7"/>
    </row>
    <row r="1726" spans="1:20" s="8" customFormat="1" ht="15" hidden="1" outlineLevel="1">
      <c r="A1726" s="31" t="s">
        <v>20</v>
      </c>
      <c r="B1726" s="31"/>
      <c r="C1726" s="14"/>
      <c r="D1726" s="14"/>
      <c r="E1726" s="14"/>
      <c r="F1726" s="14"/>
      <c r="G1726" s="14"/>
      <c r="H1726" s="23"/>
      <c r="I1726" s="7"/>
      <c r="N1726" s="7"/>
      <c r="O1726" s="7"/>
      <c r="P1726" s="7"/>
      <c r="Q1726" s="7"/>
      <c r="R1726" s="7"/>
      <c r="S1726" s="7"/>
      <c r="T1726" s="7"/>
    </row>
    <row r="1727" spans="1:20" s="8" customFormat="1" ht="15" hidden="1" outlineLevel="1">
      <c r="A1727" s="33" t="s">
        <v>28</v>
      </c>
      <c r="B1727" s="33"/>
      <c r="C1727" s="33"/>
      <c r="D1727" s="17">
        <f>D1728+D1729+D1730</f>
        <v>2.652</v>
      </c>
      <c r="E1727" s="7"/>
      <c r="I1727" s="7"/>
      <c r="N1727" s="7"/>
      <c r="O1727" s="7"/>
      <c r="P1727" s="7"/>
      <c r="Q1727" s="7"/>
      <c r="R1727" s="7"/>
      <c r="S1727" s="7"/>
      <c r="T1727" s="7"/>
    </row>
    <row r="1728" spans="1:20" s="8" customFormat="1" ht="15" hidden="1" outlineLevel="1">
      <c r="A1728" s="32" t="s">
        <v>29</v>
      </c>
      <c r="B1728" s="32"/>
      <c r="C1728" s="32"/>
      <c r="D1728" s="17">
        <v>0.746</v>
      </c>
      <c r="E1728" s="7"/>
      <c r="I1728" s="7"/>
      <c r="N1728" s="7"/>
      <c r="O1728" s="7"/>
      <c r="P1728" s="7"/>
      <c r="Q1728" s="7"/>
      <c r="R1728" s="7"/>
      <c r="S1728" s="7"/>
      <c r="T1728" s="7"/>
    </row>
    <row r="1729" spans="1:8" ht="15" hidden="1" outlineLevel="1">
      <c r="A1729" s="32" t="s">
        <v>30</v>
      </c>
      <c r="B1729" s="32"/>
      <c r="C1729" s="32"/>
      <c r="D1729" s="17">
        <v>1.131</v>
      </c>
      <c r="E1729" s="7"/>
      <c r="F1729" s="8"/>
      <c r="G1729" s="8"/>
      <c r="H1729" s="8"/>
    </row>
    <row r="1730" spans="1:8" ht="15" hidden="1" outlineLevel="1">
      <c r="A1730" s="32" t="s">
        <v>31</v>
      </c>
      <c r="B1730" s="32"/>
      <c r="C1730" s="32"/>
      <c r="D1730" s="17">
        <v>0.775</v>
      </c>
      <c r="E1730" s="7"/>
      <c r="F1730" s="8"/>
      <c r="G1730" s="8"/>
      <c r="H1730" s="8"/>
    </row>
    <row r="1731" spans="1:8" ht="15" hidden="1" outlineLevel="1">
      <c r="A1731" s="33" t="s">
        <v>32</v>
      </c>
      <c r="B1731" s="33"/>
      <c r="C1731" s="33"/>
      <c r="D1731" s="17">
        <f>D1732+D1733</f>
        <v>6342.631000000005</v>
      </c>
      <c r="E1731" s="7"/>
      <c r="F1731" s="8"/>
      <c r="G1731" s="8"/>
      <c r="H1731" s="8"/>
    </row>
    <row r="1732" spans="1:8" ht="15" hidden="1" outlineLevel="1">
      <c r="A1732" s="32" t="s">
        <v>29</v>
      </c>
      <c r="B1732" s="32"/>
      <c r="C1732" s="32"/>
      <c r="D1732" s="17">
        <v>2447.020000000001</v>
      </c>
      <c r="E1732" s="7"/>
      <c r="F1732" s="8"/>
      <c r="G1732" s="8"/>
      <c r="H1732" s="8"/>
    </row>
    <row r="1733" spans="1:8" ht="15" hidden="1" outlineLevel="1">
      <c r="A1733" s="32" t="s">
        <v>31</v>
      </c>
      <c r="B1733" s="32"/>
      <c r="C1733" s="32"/>
      <c r="D1733" s="17">
        <v>3895.6110000000044</v>
      </c>
      <c r="E1733" s="7"/>
      <c r="F1733" s="8"/>
      <c r="G1733" s="8"/>
      <c r="H1733" s="8"/>
    </row>
    <row r="1734" spans="1:8" ht="15" hidden="1" outlineLevel="1">
      <c r="A1734" s="31" t="s">
        <v>33</v>
      </c>
      <c r="B1734" s="31"/>
      <c r="C1734" s="31"/>
      <c r="D1734" s="31"/>
      <c r="E1734" s="31"/>
      <c r="F1734" s="31"/>
      <c r="G1734" s="31"/>
      <c r="H1734" s="17">
        <v>441420.72</v>
      </c>
    </row>
    <row r="1735" spans="1:8" ht="15" hidden="1" outlineLevel="1">
      <c r="A1735" s="31" t="s">
        <v>55</v>
      </c>
      <c r="B1735" s="31"/>
      <c r="C1735" s="31"/>
      <c r="D1735" s="31"/>
      <c r="E1735" s="31"/>
      <c r="F1735" s="31"/>
      <c r="G1735" s="31"/>
      <c r="H1735" s="17">
        <v>17576.396</v>
      </c>
    </row>
    <row r="1736" spans="1:8" ht="15" hidden="1" outlineLevel="1">
      <c r="A1736" s="31" t="s">
        <v>36</v>
      </c>
      <c r="B1736" s="31"/>
      <c r="C1736" s="31"/>
      <c r="D1736" s="31"/>
      <c r="E1736" s="31"/>
      <c r="F1736" s="31"/>
      <c r="G1736" s="31"/>
      <c r="H1736" s="17">
        <f>E1738+E1739+E1740+E1741+E1742</f>
        <v>147339.5710000001</v>
      </c>
    </row>
    <row r="1737" spans="1:8" ht="15" hidden="1" outlineLevel="1">
      <c r="A1737" s="31" t="s">
        <v>20</v>
      </c>
      <c r="B1737" s="31"/>
      <c r="C1737" s="14"/>
      <c r="D1737" s="14"/>
      <c r="E1737" s="14"/>
      <c r="F1737" s="14"/>
      <c r="G1737" s="14"/>
      <c r="H1737" s="23"/>
    </row>
    <row r="1738" spans="1:8" ht="15" hidden="1" outlineLevel="1">
      <c r="A1738" s="30" t="s">
        <v>37</v>
      </c>
      <c r="B1738" s="30"/>
      <c r="C1738" s="30"/>
      <c r="D1738" s="30"/>
      <c r="E1738" s="17">
        <v>6345.283000000005</v>
      </c>
      <c r="G1738" s="8"/>
      <c r="H1738" s="8"/>
    </row>
    <row r="1739" spans="1:8" ht="15" hidden="1" outlineLevel="1">
      <c r="A1739" s="30" t="s">
        <v>38</v>
      </c>
      <c r="B1739" s="30"/>
      <c r="C1739" s="30"/>
      <c r="D1739" s="30"/>
      <c r="E1739" s="21">
        <v>106334.24400000011</v>
      </c>
      <c r="G1739" s="8"/>
      <c r="H1739" s="8"/>
    </row>
    <row r="1740" spans="1:8" ht="15" hidden="1" outlineLevel="1">
      <c r="A1740" s="30" t="s">
        <v>39</v>
      </c>
      <c r="B1740" s="30"/>
      <c r="C1740" s="30"/>
      <c r="D1740" s="30"/>
      <c r="E1740" s="21">
        <v>34660.04399999999</v>
      </c>
      <c r="G1740" s="8"/>
      <c r="H1740" s="8"/>
    </row>
    <row r="1741" spans="1:8" ht="15" hidden="1" outlineLevel="1">
      <c r="A1741" s="30" t="s">
        <v>40</v>
      </c>
      <c r="B1741" s="30"/>
      <c r="C1741" s="30"/>
      <c r="D1741" s="30"/>
      <c r="E1741" s="22">
        <v>0</v>
      </c>
      <c r="G1741" s="8"/>
      <c r="H1741" s="8"/>
    </row>
    <row r="1742" spans="1:8" ht="15" hidden="1" outlineLevel="1">
      <c r="A1742" s="30" t="s">
        <v>41</v>
      </c>
      <c r="B1742" s="30"/>
      <c r="C1742" s="30"/>
      <c r="D1742" s="30"/>
      <c r="E1742" s="22">
        <v>0</v>
      </c>
      <c r="G1742" s="8"/>
      <c r="H1742" s="8"/>
    </row>
    <row r="1743" spans="1:8" ht="15" hidden="1" outlineLevel="1">
      <c r="A1743" s="31" t="s">
        <v>42</v>
      </c>
      <c r="B1743" s="31"/>
      <c r="C1743" s="31"/>
      <c r="D1743" s="31"/>
      <c r="E1743" s="31"/>
      <c r="F1743" s="31"/>
      <c r="G1743" s="31"/>
      <c r="H1743" s="17">
        <v>160596.3</v>
      </c>
    </row>
    <row r="1744" spans="1:8" ht="15" hidden="1" outlineLevel="1">
      <c r="A1744" s="31" t="s">
        <v>43</v>
      </c>
      <c r="B1744" s="31"/>
      <c r="C1744" s="31"/>
      <c r="D1744" s="31"/>
      <c r="E1744" s="31"/>
      <c r="F1744" s="31"/>
      <c r="G1744" s="31"/>
      <c r="H1744" s="12">
        <v>0</v>
      </c>
    </row>
    <row r="1745" ht="15" hidden="1" outlineLevel="1"/>
    <row r="1746" spans="1:20" s="8" customFormat="1" ht="15" hidden="1" outlineLevel="1">
      <c r="A1746" s="36" t="s">
        <v>100</v>
      </c>
      <c r="B1746" s="36"/>
      <c r="C1746" s="36"/>
      <c r="D1746" s="36"/>
      <c r="E1746" s="36"/>
      <c r="F1746" s="36"/>
      <c r="G1746" s="36"/>
      <c r="H1746" s="36"/>
      <c r="I1746" s="7"/>
      <c r="N1746" s="7"/>
      <c r="O1746" s="7"/>
      <c r="P1746" s="7"/>
      <c r="Q1746" s="7"/>
      <c r="R1746" s="7"/>
      <c r="S1746" s="7"/>
      <c r="T1746" s="7"/>
    </row>
    <row r="1747" spans="1:20" s="8" customFormat="1" ht="15" hidden="1" outlineLevel="1">
      <c r="A1747" s="35" t="s">
        <v>11</v>
      </c>
      <c r="B1747" s="35"/>
      <c r="C1747" s="35"/>
      <c r="D1747" s="35"/>
      <c r="E1747" s="35"/>
      <c r="F1747" s="35"/>
      <c r="G1747" s="35"/>
      <c r="H1747" s="12">
        <f>ROUND(H1750+H1751*H1752+H1782,2)</f>
        <v>2336.94</v>
      </c>
      <c r="I1747" s="7"/>
      <c r="N1747" s="7"/>
      <c r="O1747" s="7"/>
      <c r="P1747" s="7"/>
      <c r="Q1747" s="7"/>
      <c r="R1747" s="7"/>
      <c r="S1747" s="7"/>
      <c r="T1747" s="7"/>
    </row>
    <row r="1748" spans="1:20" s="8" customFormat="1" ht="15" hidden="1" outlineLevel="1">
      <c r="A1748" s="7"/>
      <c r="B1748" s="7"/>
      <c r="C1748" s="13"/>
      <c r="D1748" s="13"/>
      <c r="E1748" s="13"/>
      <c r="F1748" s="7"/>
      <c r="G1748" s="4"/>
      <c r="H1748" s="7"/>
      <c r="I1748" s="7"/>
      <c r="N1748" s="7"/>
      <c r="O1748" s="7"/>
      <c r="P1748" s="7"/>
      <c r="Q1748" s="7"/>
      <c r="R1748" s="7"/>
      <c r="S1748" s="7"/>
      <c r="T1748" s="7"/>
    </row>
    <row r="1749" spans="1:20" s="8" customFormat="1" ht="15" hidden="1" outlineLevel="1">
      <c r="A1749" s="35" t="s">
        <v>12</v>
      </c>
      <c r="B1749" s="35"/>
      <c r="C1749" s="35"/>
      <c r="D1749" s="35"/>
      <c r="E1749" s="35"/>
      <c r="F1749" s="35"/>
      <c r="G1749" s="35"/>
      <c r="H1749" s="35"/>
      <c r="I1749" s="7"/>
      <c r="N1749" s="7"/>
      <c r="O1749" s="7"/>
      <c r="P1749" s="7"/>
      <c r="Q1749" s="7"/>
      <c r="R1749" s="7"/>
      <c r="S1749" s="7"/>
      <c r="T1749" s="7"/>
    </row>
    <row r="1750" spans="1:20" s="8" customFormat="1" ht="15" hidden="1" outlineLevel="1">
      <c r="A1750" s="34" t="s">
        <v>13</v>
      </c>
      <c r="B1750" s="34"/>
      <c r="C1750" s="34"/>
      <c r="D1750" s="34"/>
      <c r="E1750" s="34"/>
      <c r="F1750" s="34"/>
      <c r="G1750" s="34"/>
      <c r="H1750" s="12">
        <v>1122.14</v>
      </c>
      <c r="I1750" s="7"/>
      <c r="N1750" s="7"/>
      <c r="O1750" s="7"/>
      <c r="P1750" s="7"/>
      <c r="Q1750" s="7"/>
      <c r="R1750" s="7"/>
      <c r="S1750" s="7"/>
      <c r="T1750" s="7"/>
    </row>
    <row r="1751" spans="1:20" s="8" customFormat="1" ht="15" hidden="1" outlineLevel="1">
      <c r="A1751" s="34" t="s">
        <v>14</v>
      </c>
      <c r="B1751" s="34"/>
      <c r="C1751" s="34"/>
      <c r="D1751" s="34"/>
      <c r="E1751" s="34"/>
      <c r="F1751" s="34"/>
      <c r="G1751" s="34"/>
      <c r="H1751" s="12">
        <v>849778.65</v>
      </c>
      <c r="I1751" s="7"/>
      <c r="N1751" s="7"/>
      <c r="O1751" s="7"/>
      <c r="P1751" s="7"/>
      <c r="Q1751" s="7"/>
      <c r="R1751" s="7"/>
      <c r="S1751" s="7"/>
      <c r="T1751" s="7"/>
    </row>
    <row r="1752" spans="1:20" s="8" customFormat="1" ht="15" hidden="1" outlineLevel="1">
      <c r="A1752" s="34" t="s">
        <v>15</v>
      </c>
      <c r="B1752" s="34"/>
      <c r="C1752" s="34"/>
      <c r="D1752" s="34"/>
      <c r="E1752" s="34"/>
      <c r="F1752" s="34"/>
      <c r="G1752" s="34"/>
      <c r="H1752" s="15">
        <f>(H1753+H1754-(H1755+H1762))/(H1772+H1773-(H1774+H1781))</f>
        <v>0.0014295518219999978</v>
      </c>
      <c r="I1752" s="7"/>
      <c r="K1752" s="20"/>
      <c r="L1752" s="20"/>
      <c r="N1752" s="7"/>
      <c r="O1752" s="7"/>
      <c r="P1752" s="7"/>
      <c r="Q1752" s="7"/>
      <c r="R1752" s="7"/>
      <c r="S1752" s="7"/>
      <c r="T1752" s="7"/>
    </row>
    <row r="1753" spans="1:20" s="8" customFormat="1" ht="15" hidden="1" outlineLevel="1">
      <c r="A1753" s="34" t="s">
        <v>16</v>
      </c>
      <c r="B1753" s="34"/>
      <c r="C1753" s="34"/>
      <c r="D1753" s="34"/>
      <c r="E1753" s="34"/>
      <c r="F1753" s="34"/>
      <c r="G1753" s="34"/>
      <c r="H1753" s="17">
        <v>676.163</v>
      </c>
      <c r="I1753" s="7"/>
      <c r="K1753" s="20"/>
      <c r="L1753" s="20"/>
      <c r="N1753" s="7"/>
      <c r="O1753" s="7"/>
      <c r="P1753" s="7"/>
      <c r="Q1753" s="7"/>
      <c r="R1753" s="7"/>
      <c r="S1753" s="7"/>
      <c r="T1753" s="7"/>
    </row>
    <row r="1754" spans="1:20" s="8" customFormat="1" ht="15" hidden="1" outlineLevel="1">
      <c r="A1754" s="34" t="s">
        <v>17</v>
      </c>
      <c r="B1754" s="34"/>
      <c r="C1754" s="34"/>
      <c r="D1754" s="34"/>
      <c r="E1754" s="34"/>
      <c r="F1754" s="34"/>
      <c r="G1754" s="34"/>
      <c r="H1754" s="17">
        <v>13.598</v>
      </c>
      <c r="I1754" s="7"/>
      <c r="N1754" s="7"/>
      <c r="O1754" s="7"/>
      <c r="P1754" s="7"/>
      <c r="Q1754" s="7"/>
      <c r="R1754" s="7"/>
      <c r="S1754" s="7"/>
      <c r="T1754" s="7"/>
    </row>
    <row r="1755" spans="1:20" s="8" customFormat="1" ht="15" hidden="1" outlineLevel="1">
      <c r="A1755" s="34" t="s">
        <v>18</v>
      </c>
      <c r="B1755" s="34"/>
      <c r="C1755" s="34"/>
      <c r="D1755" s="34"/>
      <c r="E1755" s="34"/>
      <c r="F1755" s="34"/>
      <c r="G1755" s="34"/>
      <c r="H1755" s="17">
        <f>E1757+E1758+E1759+E1760+E1761</f>
        <v>246.42732683345758</v>
      </c>
      <c r="I1755" s="7"/>
      <c r="N1755" s="7"/>
      <c r="O1755" s="7"/>
      <c r="P1755" s="7"/>
      <c r="Q1755" s="7"/>
      <c r="R1755" s="7"/>
      <c r="S1755" s="7"/>
      <c r="T1755" s="7"/>
    </row>
    <row r="1756" spans="1:20" s="8" customFormat="1" ht="15" hidden="1" outlineLevel="1">
      <c r="A1756" s="34" t="s">
        <v>20</v>
      </c>
      <c r="B1756" s="34"/>
      <c r="C1756" s="14"/>
      <c r="D1756" s="14"/>
      <c r="E1756" s="14"/>
      <c r="F1756" s="14"/>
      <c r="G1756" s="14"/>
      <c r="H1756" s="19"/>
      <c r="I1756" s="7"/>
      <c r="N1756" s="7"/>
      <c r="O1756" s="7"/>
      <c r="P1756" s="7"/>
      <c r="Q1756" s="7"/>
      <c r="R1756" s="7"/>
      <c r="S1756" s="7"/>
      <c r="T1756" s="7"/>
    </row>
    <row r="1757" spans="1:20" s="8" customFormat="1" ht="15" hidden="1" outlineLevel="1">
      <c r="A1757" s="30" t="s">
        <v>21</v>
      </c>
      <c r="B1757" s="30"/>
      <c r="C1757" s="30"/>
      <c r="D1757" s="30"/>
      <c r="E1757" s="17">
        <v>11.489628233457742</v>
      </c>
      <c r="F1757" s="7"/>
      <c r="I1757" s="7"/>
      <c r="N1757" s="7"/>
      <c r="O1757" s="7"/>
      <c r="P1757" s="7"/>
      <c r="Q1757" s="7"/>
      <c r="R1757" s="7"/>
      <c r="S1757" s="7"/>
      <c r="T1757" s="7"/>
    </row>
    <row r="1758" spans="1:20" s="8" customFormat="1" ht="15" hidden="1" outlineLevel="1">
      <c r="A1758" s="30" t="s">
        <v>22</v>
      </c>
      <c r="B1758" s="30"/>
      <c r="C1758" s="30"/>
      <c r="D1758" s="30"/>
      <c r="E1758" s="21">
        <v>186.00235689999982</v>
      </c>
      <c r="F1758" s="7"/>
      <c r="I1758" s="7"/>
      <c r="N1758" s="7"/>
      <c r="O1758" s="7"/>
      <c r="P1758" s="7"/>
      <c r="Q1758" s="7"/>
      <c r="R1758" s="7"/>
      <c r="S1758" s="7"/>
      <c r="T1758" s="7"/>
    </row>
    <row r="1759" spans="1:20" s="8" customFormat="1" ht="15" hidden="1" outlineLevel="1">
      <c r="A1759" s="30" t="s">
        <v>23</v>
      </c>
      <c r="B1759" s="30"/>
      <c r="C1759" s="30"/>
      <c r="D1759" s="30"/>
      <c r="E1759" s="21">
        <v>48.935341699999995</v>
      </c>
      <c r="F1759" s="7"/>
      <c r="I1759" s="7"/>
      <c r="N1759" s="7"/>
      <c r="O1759" s="7"/>
      <c r="P1759" s="7"/>
      <c r="Q1759" s="7"/>
      <c r="R1759" s="7"/>
      <c r="S1759" s="7"/>
      <c r="T1759" s="7"/>
    </row>
    <row r="1760" spans="1:20" s="8" customFormat="1" ht="15" hidden="1" outlineLevel="1">
      <c r="A1760" s="30" t="s">
        <v>24</v>
      </c>
      <c r="B1760" s="30"/>
      <c r="C1760" s="30"/>
      <c r="D1760" s="30"/>
      <c r="E1760" s="22">
        <v>0</v>
      </c>
      <c r="F1760" s="7"/>
      <c r="I1760" s="7"/>
      <c r="N1760" s="7"/>
      <c r="O1760" s="7"/>
      <c r="P1760" s="7"/>
      <c r="Q1760" s="7"/>
      <c r="R1760" s="7"/>
      <c r="S1760" s="7"/>
      <c r="T1760" s="7"/>
    </row>
    <row r="1761" spans="1:8" ht="15" hidden="1" outlineLevel="1">
      <c r="A1761" s="30" t="s">
        <v>25</v>
      </c>
      <c r="B1761" s="30"/>
      <c r="C1761" s="30"/>
      <c r="D1761" s="30"/>
      <c r="E1761" s="22">
        <v>0</v>
      </c>
      <c r="G1761" s="8"/>
      <c r="H1761" s="8"/>
    </row>
    <row r="1762" spans="1:8" ht="15" hidden="1" outlineLevel="1">
      <c r="A1762" s="31" t="s">
        <v>26</v>
      </c>
      <c r="B1762" s="31"/>
      <c r="C1762" s="31"/>
      <c r="D1762" s="31"/>
      <c r="E1762" s="31"/>
      <c r="F1762" s="31"/>
      <c r="G1762" s="31"/>
      <c r="H1762" s="17">
        <v>257.5369</v>
      </c>
    </row>
    <row r="1763" spans="1:8" ht="15" hidden="1" outlineLevel="1">
      <c r="A1763" s="31" t="s">
        <v>27</v>
      </c>
      <c r="B1763" s="31"/>
      <c r="C1763" s="31"/>
      <c r="D1763" s="31"/>
      <c r="E1763" s="31"/>
      <c r="F1763" s="31"/>
      <c r="G1763" s="31"/>
      <c r="H1763" s="21">
        <f>D1765+D1769</f>
        <v>5303.216999999994</v>
      </c>
    </row>
    <row r="1764" spans="1:8" ht="15" hidden="1" outlineLevel="1">
      <c r="A1764" s="31" t="s">
        <v>20</v>
      </c>
      <c r="B1764" s="31"/>
      <c r="C1764" s="14"/>
      <c r="D1764" s="14"/>
      <c r="E1764" s="14"/>
      <c r="F1764" s="14"/>
      <c r="G1764" s="14"/>
      <c r="H1764" s="23"/>
    </row>
    <row r="1765" spans="1:8" ht="15" hidden="1" outlineLevel="1">
      <c r="A1765" s="33" t="s">
        <v>28</v>
      </c>
      <c r="B1765" s="33"/>
      <c r="C1765" s="33"/>
      <c r="D1765" s="17">
        <f>D1766+D1767+D1768</f>
        <v>2.431</v>
      </c>
      <c r="E1765" s="7"/>
      <c r="F1765" s="8"/>
      <c r="G1765" s="8"/>
      <c r="H1765" s="8"/>
    </row>
    <row r="1766" spans="1:8" ht="15" hidden="1" outlineLevel="1">
      <c r="A1766" s="32" t="s">
        <v>29</v>
      </c>
      <c r="B1766" s="32"/>
      <c r="C1766" s="32"/>
      <c r="D1766" s="17">
        <v>0.691</v>
      </c>
      <c r="E1766" s="7"/>
      <c r="F1766" s="8"/>
      <c r="G1766" s="8"/>
      <c r="H1766" s="8"/>
    </row>
    <row r="1767" spans="1:8" ht="15" hidden="1" outlineLevel="1">
      <c r="A1767" s="32" t="s">
        <v>30</v>
      </c>
      <c r="B1767" s="32"/>
      <c r="C1767" s="32"/>
      <c r="D1767" s="17">
        <v>1.064</v>
      </c>
      <c r="E1767" s="7"/>
      <c r="F1767" s="8"/>
      <c r="G1767" s="8"/>
      <c r="H1767" s="8"/>
    </row>
    <row r="1768" spans="1:8" ht="15" hidden="1" outlineLevel="1">
      <c r="A1768" s="32" t="s">
        <v>31</v>
      </c>
      <c r="B1768" s="32"/>
      <c r="C1768" s="32"/>
      <c r="D1768" s="17">
        <v>0.676</v>
      </c>
      <c r="E1768" s="7"/>
      <c r="F1768" s="8"/>
      <c r="G1768" s="8"/>
      <c r="H1768" s="8"/>
    </row>
    <row r="1769" spans="1:8" ht="15" hidden="1" outlineLevel="1">
      <c r="A1769" s="33" t="s">
        <v>32</v>
      </c>
      <c r="B1769" s="33"/>
      <c r="C1769" s="33"/>
      <c r="D1769" s="17">
        <f>D1770+D1771</f>
        <v>5300.785999999995</v>
      </c>
      <c r="E1769" s="7"/>
      <c r="F1769" s="8"/>
      <c r="G1769" s="8"/>
      <c r="H1769" s="8"/>
    </row>
    <row r="1770" spans="1:8" ht="15" hidden="1" outlineLevel="1">
      <c r="A1770" s="32" t="s">
        <v>29</v>
      </c>
      <c r="B1770" s="32"/>
      <c r="C1770" s="32"/>
      <c r="D1770" s="17">
        <v>2083.0280000000002</v>
      </c>
      <c r="E1770" s="7"/>
      <c r="F1770" s="8"/>
      <c r="G1770" s="8"/>
      <c r="H1770" s="8"/>
    </row>
    <row r="1771" spans="1:8" ht="15" hidden="1" outlineLevel="1">
      <c r="A1771" s="32" t="s">
        <v>31</v>
      </c>
      <c r="B1771" s="32"/>
      <c r="C1771" s="32"/>
      <c r="D1771" s="17">
        <v>3217.757999999995</v>
      </c>
      <c r="E1771" s="7"/>
      <c r="F1771" s="8"/>
      <c r="G1771" s="8"/>
      <c r="H1771" s="8"/>
    </row>
    <row r="1772" spans="1:8" ht="15" hidden="1" outlineLevel="1">
      <c r="A1772" s="31" t="s">
        <v>33</v>
      </c>
      <c r="B1772" s="31"/>
      <c r="C1772" s="31"/>
      <c r="D1772" s="31"/>
      <c r="E1772" s="31"/>
      <c r="F1772" s="31"/>
      <c r="G1772" s="31"/>
      <c r="H1772" s="17">
        <v>403034.455</v>
      </c>
    </row>
    <row r="1773" spans="1:8" ht="15" hidden="1" outlineLevel="1">
      <c r="A1773" s="31" t="s">
        <v>55</v>
      </c>
      <c r="B1773" s="31"/>
      <c r="C1773" s="31"/>
      <c r="D1773" s="31"/>
      <c r="E1773" s="31"/>
      <c r="F1773" s="31"/>
      <c r="G1773" s="31"/>
      <c r="H1773" s="17">
        <v>10846.510999999999</v>
      </c>
    </row>
    <row r="1774" spans="1:8" ht="15" hidden="1" outlineLevel="1">
      <c r="A1774" s="31" t="s">
        <v>36</v>
      </c>
      <c r="B1774" s="31"/>
      <c r="C1774" s="31"/>
      <c r="D1774" s="31"/>
      <c r="E1774" s="31"/>
      <c r="F1774" s="31"/>
      <c r="G1774" s="31"/>
      <c r="H1774" s="17">
        <f>E1776+E1777+E1778+E1779+E1780</f>
        <v>139047.81900000002</v>
      </c>
    </row>
    <row r="1775" spans="1:8" ht="15" hidden="1" outlineLevel="1">
      <c r="A1775" s="31" t="s">
        <v>20</v>
      </c>
      <c r="B1775" s="31"/>
      <c r="C1775" s="14"/>
      <c r="D1775" s="14"/>
      <c r="E1775" s="14"/>
      <c r="F1775" s="14"/>
      <c r="G1775" s="14"/>
      <c r="H1775" s="23"/>
    </row>
    <row r="1776" spans="1:8" ht="15" hidden="1" outlineLevel="1">
      <c r="A1776" s="30" t="s">
        <v>37</v>
      </c>
      <c r="B1776" s="30"/>
      <c r="C1776" s="30"/>
      <c r="D1776" s="30"/>
      <c r="E1776" s="17">
        <v>5303.216999999994</v>
      </c>
      <c r="G1776" s="8"/>
      <c r="H1776" s="8"/>
    </row>
    <row r="1777" spans="1:20" s="8" customFormat="1" ht="15" hidden="1" outlineLevel="1">
      <c r="A1777" s="30" t="s">
        <v>38</v>
      </c>
      <c r="B1777" s="30"/>
      <c r="C1777" s="30"/>
      <c r="D1777" s="30"/>
      <c r="E1777" s="21">
        <v>100227.77699999999</v>
      </c>
      <c r="F1777" s="7"/>
      <c r="I1777" s="7"/>
      <c r="N1777" s="7"/>
      <c r="O1777" s="7"/>
      <c r="P1777" s="7"/>
      <c r="Q1777" s="7"/>
      <c r="R1777" s="7"/>
      <c r="S1777" s="7"/>
      <c r="T1777" s="7"/>
    </row>
    <row r="1778" spans="1:20" s="8" customFormat="1" ht="15" hidden="1" outlineLevel="1">
      <c r="A1778" s="30" t="s">
        <v>39</v>
      </c>
      <c r="B1778" s="30"/>
      <c r="C1778" s="30"/>
      <c r="D1778" s="30"/>
      <c r="E1778" s="21">
        <v>33516.825000000026</v>
      </c>
      <c r="F1778" s="7"/>
      <c r="I1778" s="7"/>
      <c r="N1778" s="7"/>
      <c r="O1778" s="7"/>
      <c r="P1778" s="7"/>
      <c r="Q1778" s="7"/>
      <c r="R1778" s="7"/>
      <c r="S1778" s="7"/>
      <c r="T1778" s="7"/>
    </row>
    <row r="1779" spans="1:20" s="8" customFormat="1" ht="15" hidden="1" outlineLevel="1">
      <c r="A1779" s="30" t="s">
        <v>40</v>
      </c>
      <c r="B1779" s="30"/>
      <c r="C1779" s="30"/>
      <c r="D1779" s="30"/>
      <c r="E1779" s="22">
        <v>0</v>
      </c>
      <c r="F1779" s="7"/>
      <c r="I1779" s="7"/>
      <c r="N1779" s="7"/>
      <c r="O1779" s="7"/>
      <c r="P1779" s="7"/>
      <c r="Q1779" s="7"/>
      <c r="R1779" s="7"/>
      <c r="S1779" s="7"/>
      <c r="T1779" s="7"/>
    </row>
    <row r="1780" spans="1:20" s="8" customFormat="1" ht="15" hidden="1" outlineLevel="1">
      <c r="A1780" s="30" t="s">
        <v>41</v>
      </c>
      <c r="B1780" s="30"/>
      <c r="C1780" s="30"/>
      <c r="D1780" s="30"/>
      <c r="E1780" s="22">
        <v>0</v>
      </c>
      <c r="F1780" s="7"/>
      <c r="I1780" s="7"/>
      <c r="N1780" s="7"/>
      <c r="O1780" s="7"/>
      <c r="P1780" s="7"/>
      <c r="Q1780" s="7"/>
      <c r="R1780" s="7"/>
      <c r="S1780" s="7"/>
      <c r="T1780" s="7"/>
    </row>
    <row r="1781" spans="1:20" s="8" customFormat="1" ht="15" hidden="1" outlineLevel="1">
      <c r="A1781" s="31" t="s">
        <v>42</v>
      </c>
      <c r="B1781" s="31"/>
      <c r="C1781" s="31"/>
      <c r="D1781" s="31"/>
      <c r="E1781" s="31"/>
      <c r="F1781" s="31"/>
      <c r="G1781" s="31"/>
      <c r="H1781" s="17">
        <v>144864.6</v>
      </c>
      <c r="I1781" s="7"/>
      <c r="N1781" s="7"/>
      <c r="O1781" s="7"/>
      <c r="P1781" s="7"/>
      <c r="Q1781" s="7"/>
      <c r="R1781" s="7"/>
      <c r="S1781" s="7"/>
      <c r="T1781" s="7"/>
    </row>
    <row r="1782" spans="1:20" s="8" customFormat="1" ht="15" hidden="1" outlineLevel="1">
      <c r="A1782" s="31" t="s">
        <v>43</v>
      </c>
      <c r="B1782" s="31"/>
      <c r="C1782" s="31"/>
      <c r="D1782" s="31"/>
      <c r="E1782" s="31"/>
      <c r="F1782" s="31"/>
      <c r="G1782" s="31"/>
      <c r="H1782" s="12">
        <v>0</v>
      </c>
      <c r="I1782" s="7"/>
      <c r="N1782" s="7"/>
      <c r="O1782" s="7"/>
      <c r="P1782" s="7"/>
      <c r="Q1782" s="7"/>
      <c r="R1782" s="7"/>
      <c r="S1782" s="7"/>
      <c r="T1782" s="7"/>
    </row>
    <row r="1783" ht="15" hidden="1" outlineLevel="1"/>
    <row r="1784" spans="1:20" s="8" customFormat="1" ht="15" hidden="1" outlineLevel="1">
      <c r="A1784" s="36" t="s">
        <v>101</v>
      </c>
      <c r="B1784" s="36"/>
      <c r="C1784" s="36"/>
      <c r="D1784" s="36"/>
      <c r="E1784" s="36"/>
      <c r="F1784" s="36"/>
      <c r="G1784" s="36"/>
      <c r="H1784" s="36"/>
      <c r="I1784" s="7"/>
      <c r="N1784" s="7"/>
      <c r="O1784" s="7"/>
      <c r="P1784" s="7"/>
      <c r="Q1784" s="7"/>
      <c r="R1784" s="7"/>
      <c r="S1784" s="7"/>
      <c r="T1784" s="7"/>
    </row>
    <row r="1785" spans="1:20" s="8" customFormat="1" ht="15" hidden="1" outlineLevel="1">
      <c r="A1785" s="35" t="s">
        <v>11</v>
      </c>
      <c r="B1785" s="35"/>
      <c r="C1785" s="35"/>
      <c r="D1785" s="35"/>
      <c r="E1785" s="35"/>
      <c r="F1785" s="35"/>
      <c r="G1785" s="35"/>
      <c r="H1785" s="12">
        <f>ROUND(H1788+H1789*H1790+H1820,2)</f>
        <v>2475.88</v>
      </c>
      <c r="I1785" s="7"/>
      <c r="N1785" s="7"/>
      <c r="O1785" s="7"/>
      <c r="P1785" s="7"/>
      <c r="Q1785" s="7"/>
      <c r="R1785" s="7"/>
      <c r="S1785" s="7"/>
      <c r="T1785" s="7"/>
    </row>
    <row r="1786" spans="1:20" s="8" customFormat="1" ht="15" hidden="1" outlineLevel="1">
      <c r="A1786" s="7"/>
      <c r="B1786" s="7"/>
      <c r="C1786" s="13"/>
      <c r="D1786" s="13"/>
      <c r="E1786" s="13"/>
      <c r="F1786" s="7"/>
      <c r="G1786" s="4"/>
      <c r="H1786" s="7"/>
      <c r="I1786" s="7"/>
      <c r="N1786" s="7"/>
      <c r="O1786" s="7"/>
      <c r="P1786" s="7"/>
      <c r="Q1786" s="7"/>
      <c r="R1786" s="7"/>
      <c r="S1786" s="7"/>
      <c r="T1786" s="7"/>
    </row>
    <row r="1787" spans="1:20" s="8" customFormat="1" ht="15" hidden="1" outlineLevel="1">
      <c r="A1787" s="35" t="s">
        <v>12</v>
      </c>
      <c r="B1787" s="35"/>
      <c r="C1787" s="35"/>
      <c r="D1787" s="35"/>
      <c r="E1787" s="35"/>
      <c r="F1787" s="35"/>
      <c r="G1787" s="35"/>
      <c r="H1787" s="35"/>
      <c r="I1787" s="7"/>
      <c r="N1787" s="7"/>
      <c r="O1787" s="7"/>
      <c r="P1787" s="7"/>
      <c r="Q1787" s="7"/>
      <c r="R1787" s="7"/>
      <c r="S1787" s="7"/>
      <c r="T1787" s="7"/>
    </row>
    <row r="1788" spans="1:20" s="8" customFormat="1" ht="15" hidden="1" outlineLevel="1">
      <c r="A1788" s="34" t="s">
        <v>13</v>
      </c>
      <c r="B1788" s="34"/>
      <c r="C1788" s="34"/>
      <c r="D1788" s="34"/>
      <c r="E1788" s="34"/>
      <c r="F1788" s="34"/>
      <c r="G1788" s="34"/>
      <c r="H1788" s="12">
        <v>1171.83</v>
      </c>
      <c r="I1788" s="7"/>
      <c r="N1788" s="7"/>
      <c r="O1788" s="7"/>
      <c r="P1788" s="7"/>
      <c r="Q1788" s="7"/>
      <c r="R1788" s="7"/>
      <c r="S1788" s="7"/>
      <c r="T1788" s="7"/>
    </row>
    <row r="1789" spans="1:20" s="8" customFormat="1" ht="15" hidden="1" outlineLevel="1">
      <c r="A1789" s="34" t="s">
        <v>14</v>
      </c>
      <c r="B1789" s="34"/>
      <c r="C1789" s="34"/>
      <c r="D1789" s="34"/>
      <c r="E1789" s="34"/>
      <c r="F1789" s="34"/>
      <c r="G1789" s="34"/>
      <c r="H1789" s="12">
        <v>827776.22</v>
      </c>
      <c r="I1789" s="7"/>
      <c r="N1789" s="7"/>
      <c r="O1789" s="7"/>
      <c r="P1789" s="7"/>
      <c r="Q1789" s="7"/>
      <c r="R1789" s="7"/>
      <c r="S1789" s="7"/>
      <c r="T1789" s="7"/>
    </row>
    <row r="1790" spans="1:20" s="8" customFormat="1" ht="15" hidden="1" outlineLevel="1">
      <c r="A1790" s="34" t="s">
        <v>15</v>
      </c>
      <c r="B1790" s="34"/>
      <c r="C1790" s="34"/>
      <c r="D1790" s="34"/>
      <c r="E1790" s="34"/>
      <c r="F1790" s="34"/>
      <c r="G1790" s="34"/>
      <c r="H1790" s="15">
        <f>(H1791+H1792-(H1793+H1800))/(H1810+H1811-(H1812+H1819))</f>
        <v>0.0015753593857066443</v>
      </c>
      <c r="I1790" s="7"/>
      <c r="K1790" s="20"/>
      <c r="L1790" s="20"/>
      <c r="N1790" s="7"/>
      <c r="O1790" s="7"/>
      <c r="P1790" s="7"/>
      <c r="Q1790" s="7"/>
      <c r="R1790" s="7"/>
      <c r="S1790" s="7"/>
      <c r="T1790" s="7"/>
    </row>
    <row r="1791" spans="1:20" s="8" customFormat="1" ht="15" hidden="1" outlineLevel="1">
      <c r="A1791" s="34" t="s">
        <v>16</v>
      </c>
      <c r="B1791" s="34"/>
      <c r="C1791" s="34"/>
      <c r="D1791" s="34"/>
      <c r="E1791" s="34"/>
      <c r="F1791" s="34"/>
      <c r="G1791" s="34"/>
      <c r="H1791" s="17">
        <v>683.058</v>
      </c>
      <c r="I1791" s="7"/>
      <c r="K1791" s="20"/>
      <c r="L1791" s="20"/>
      <c r="N1791" s="7"/>
      <c r="O1791" s="7"/>
      <c r="P1791" s="7"/>
      <c r="Q1791" s="7"/>
      <c r="R1791" s="7"/>
      <c r="S1791" s="7"/>
      <c r="T1791" s="7"/>
    </row>
    <row r="1792" spans="1:20" s="8" customFormat="1" ht="15" hidden="1" outlineLevel="1">
      <c r="A1792" s="34" t="s">
        <v>17</v>
      </c>
      <c r="B1792" s="34"/>
      <c r="C1792" s="34"/>
      <c r="D1792" s="34"/>
      <c r="E1792" s="34"/>
      <c r="F1792" s="34"/>
      <c r="G1792" s="34"/>
      <c r="H1792" s="17">
        <v>8.892</v>
      </c>
      <c r="I1792" s="7"/>
      <c r="N1792" s="7"/>
      <c r="O1792" s="7"/>
      <c r="P1792" s="7"/>
      <c r="Q1792" s="7"/>
      <c r="R1792" s="7"/>
      <c r="S1792" s="7"/>
      <c r="T1792" s="7"/>
    </row>
    <row r="1793" spans="1:8" ht="15" hidden="1" outlineLevel="1">
      <c r="A1793" s="34" t="s">
        <v>18</v>
      </c>
      <c r="B1793" s="34"/>
      <c r="C1793" s="34"/>
      <c r="D1793" s="34"/>
      <c r="E1793" s="34"/>
      <c r="F1793" s="34"/>
      <c r="G1793" s="34"/>
      <c r="H1793" s="17">
        <f>E1795+E1796+E1797+E1798+E1799</f>
        <v>254.83952076670025</v>
      </c>
    </row>
    <row r="1794" spans="1:8" ht="15" hidden="1" outlineLevel="1">
      <c r="A1794" s="34" t="s">
        <v>20</v>
      </c>
      <c r="B1794" s="34"/>
      <c r="C1794" s="14"/>
      <c r="D1794" s="14"/>
      <c r="E1794" s="14"/>
      <c r="F1794" s="14"/>
      <c r="G1794" s="14"/>
      <c r="H1794" s="19"/>
    </row>
    <row r="1795" spans="1:8" ht="15" hidden="1" outlineLevel="1">
      <c r="A1795" s="30" t="s">
        <v>21</v>
      </c>
      <c r="B1795" s="30"/>
      <c r="C1795" s="30"/>
      <c r="D1795" s="30"/>
      <c r="E1795" s="17">
        <v>10.03682296670021</v>
      </c>
      <c r="G1795" s="8"/>
      <c r="H1795" s="8"/>
    </row>
    <row r="1796" spans="1:8" ht="15" hidden="1" outlineLevel="1">
      <c r="A1796" s="30" t="s">
        <v>22</v>
      </c>
      <c r="B1796" s="30"/>
      <c r="C1796" s="30"/>
      <c r="D1796" s="30"/>
      <c r="E1796" s="21">
        <v>195.0238498</v>
      </c>
      <c r="G1796" s="8"/>
      <c r="H1796" s="8"/>
    </row>
    <row r="1797" spans="1:8" ht="15" hidden="1" outlineLevel="1">
      <c r="A1797" s="30" t="s">
        <v>23</v>
      </c>
      <c r="B1797" s="30"/>
      <c r="C1797" s="30"/>
      <c r="D1797" s="30"/>
      <c r="E1797" s="21">
        <v>49.77884800000004</v>
      </c>
      <c r="G1797" s="8"/>
      <c r="H1797" s="8"/>
    </row>
    <row r="1798" spans="1:8" ht="15" hidden="1" outlineLevel="1">
      <c r="A1798" s="30" t="s">
        <v>24</v>
      </c>
      <c r="B1798" s="30"/>
      <c r="C1798" s="30"/>
      <c r="D1798" s="30"/>
      <c r="E1798" s="22">
        <v>0</v>
      </c>
      <c r="G1798" s="8"/>
      <c r="H1798" s="8"/>
    </row>
    <row r="1799" spans="1:8" ht="15" hidden="1" outlineLevel="1">
      <c r="A1799" s="30" t="s">
        <v>25</v>
      </c>
      <c r="B1799" s="30"/>
      <c r="C1799" s="30"/>
      <c r="D1799" s="30"/>
      <c r="E1799" s="22">
        <v>0</v>
      </c>
      <c r="G1799" s="8"/>
      <c r="H1799" s="8"/>
    </row>
    <row r="1800" spans="1:8" ht="15" hidden="1" outlineLevel="1">
      <c r="A1800" s="31" t="s">
        <v>26</v>
      </c>
      <c r="B1800" s="31"/>
      <c r="C1800" s="31"/>
      <c r="D1800" s="31"/>
      <c r="E1800" s="31"/>
      <c r="F1800" s="31"/>
      <c r="G1800" s="31"/>
      <c r="H1800" s="17">
        <v>258.0218</v>
      </c>
    </row>
    <row r="1801" spans="1:8" ht="15" hidden="1" outlineLevel="1">
      <c r="A1801" s="31" t="s">
        <v>27</v>
      </c>
      <c r="B1801" s="31"/>
      <c r="C1801" s="31"/>
      <c r="D1801" s="31"/>
      <c r="E1801" s="31"/>
      <c r="F1801" s="31"/>
      <c r="G1801" s="31"/>
      <c r="H1801" s="21">
        <f>D1803+D1807</f>
        <v>4856.248999999998</v>
      </c>
    </row>
    <row r="1802" spans="1:8" ht="15" hidden="1" outlineLevel="1">
      <c r="A1802" s="31" t="s">
        <v>20</v>
      </c>
      <c r="B1802" s="31"/>
      <c r="C1802" s="14"/>
      <c r="D1802" s="14"/>
      <c r="E1802" s="14"/>
      <c r="F1802" s="14"/>
      <c r="G1802" s="14"/>
      <c r="H1802" s="23"/>
    </row>
    <row r="1803" spans="1:8" ht="15" hidden="1" outlineLevel="1">
      <c r="A1803" s="33" t="s">
        <v>28</v>
      </c>
      <c r="B1803" s="33"/>
      <c r="C1803" s="33"/>
      <c r="D1803" s="17">
        <f>D1804+D1805+D1806</f>
        <v>2.475</v>
      </c>
      <c r="E1803" s="7"/>
      <c r="F1803" s="8"/>
      <c r="G1803" s="8"/>
      <c r="H1803" s="8"/>
    </row>
    <row r="1804" spans="1:8" ht="15" hidden="1" outlineLevel="1">
      <c r="A1804" s="32" t="s">
        <v>29</v>
      </c>
      <c r="B1804" s="32"/>
      <c r="C1804" s="32"/>
      <c r="D1804" s="17">
        <v>0.737</v>
      </c>
      <c r="E1804" s="7"/>
      <c r="F1804" s="8"/>
      <c r="G1804" s="8"/>
      <c r="H1804" s="8"/>
    </row>
    <row r="1805" spans="1:8" ht="15" hidden="1" outlineLevel="1">
      <c r="A1805" s="32" t="s">
        <v>30</v>
      </c>
      <c r="B1805" s="32"/>
      <c r="C1805" s="32"/>
      <c r="D1805" s="17">
        <v>1.033</v>
      </c>
      <c r="E1805" s="7"/>
      <c r="F1805" s="8"/>
      <c r="G1805" s="8"/>
      <c r="H1805" s="8"/>
    </row>
    <row r="1806" spans="1:8" ht="15" hidden="1" outlineLevel="1">
      <c r="A1806" s="32" t="s">
        <v>31</v>
      </c>
      <c r="B1806" s="32"/>
      <c r="C1806" s="32"/>
      <c r="D1806" s="17">
        <v>0.705</v>
      </c>
      <c r="E1806" s="7"/>
      <c r="F1806" s="8"/>
      <c r="G1806" s="8"/>
      <c r="H1806" s="8"/>
    </row>
    <row r="1807" spans="1:8" ht="15" hidden="1" outlineLevel="1">
      <c r="A1807" s="33" t="s">
        <v>32</v>
      </c>
      <c r="B1807" s="33"/>
      <c r="C1807" s="33"/>
      <c r="D1807" s="17">
        <f>D1808+D1809</f>
        <v>4853.773999999998</v>
      </c>
      <c r="E1807" s="7"/>
      <c r="F1807" s="8"/>
      <c r="G1807" s="8"/>
      <c r="H1807" s="8"/>
    </row>
    <row r="1808" spans="1:8" ht="15" hidden="1" outlineLevel="1">
      <c r="A1808" s="32" t="s">
        <v>29</v>
      </c>
      <c r="B1808" s="32"/>
      <c r="C1808" s="32"/>
      <c r="D1808" s="17">
        <v>1905.0869999999977</v>
      </c>
      <c r="E1808" s="7"/>
      <c r="F1808" s="8"/>
      <c r="G1808" s="8"/>
      <c r="H1808" s="8"/>
    </row>
    <row r="1809" spans="1:20" s="8" customFormat="1" ht="15" hidden="1" outlineLevel="1">
      <c r="A1809" s="32" t="s">
        <v>31</v>
      </c>
      <c r="B1809" s="32"/>
      <c r="C1809" s="32"/>
      <c r="D1809" s="17">
        <v>2948.687</v>
      </c>
      <c r="E1809" s="7"/>
      <c r="I1809" s="7"/>
      <c r="N1809" s="7"/>
      <c r="O1809" s="7"/>
      <c r="P1809" s="7"/>
      <c r="Q1809" s="7"/>
      <c r="R1809" s="7"/>
      <c r="S1809" s="7"/>
      <c r="T1809" s="7"/>
    </row>
    <row r="1810" spans="1:20" s="8" customFormat="1" ht="15" hidden="1" outlineLevel="1">
      <c r="A1810" s="31" t="s">
        <v>33</v>
      </c>
      <c r="B1810" s="31"/>
      <c r="C1810" s="31"/>
      <c r="D1810" s="31"/>
      <c r="E1810" s="31"/>
      <c r="F1810" s="31"/>
      <c r="G1810" s="31"/>
      <c r="H1810" s="17">
        <v>389749.789</v>
      </c>
      <c r="I1810" s="7"/>
      <c r="N1810" s="7"/>
      <c r="O1810" s="7"/>
      <c r="P1810" s="7"/>
      <c r="Q1810" s="7"/>
      <c r="R1810" s="7"/>
      <c r="S1810" s="7"/>
      <c r="T1810" s="7"/>
    </row>
    <row r="1811" spans="1:20" s="8" customFormat="1" ht="15" hidden="1" outlineLevel="1">
      <c r="A1811" s="31" t="s">
        <v>55</v>
      </c>
      <c r="B1811" s="31"/>
      <c r="C1811" s="31"/>
      <c r="D1811" s="31"/>
      <c r="E1811" s="31"/>
      <c r="F1811" s="31"/>
      <c r="G1811" s="31"/>
      <c r="H1811" s="17">
        <v>6374.562</v>
      </c>
      <c r="I1811" s="7"/>
      <c r="N1811" s="7"/>
      <c r="O1811" s="7"/>
      <c r="P1811" s="7"/>
      <c r="Q1811" s="7"/>
      <c r="R1811" s="7"/>
      <c r="S1811" s="7"/>
      <c r="T1811" s="7"/>
    </row>
    <row r="1812" spans="1:20" s="8" customFormat="1" ht="15" hidden="1" outlineLevel="1">
      <c r="A1812" s="31" t="s">
        <v>36</v>
      </c>
      <c r="B1812" s="31"/>
      <c r="C1812" s="31"/>
      <c r="D1812" s="31"/>
      <c r="E1812" s="31"/>
      <c r="F1812" s="31"/>
      <c r="G1812" s="31"/>
      <c r="H1812" s="17">
        <f>E1814+E1815+E1816+E1817+E1818</f>
        <v>137305.99300000005</v>
      </c>
      <c r="I1812" s="7"/>
      <c r="N1812" s="7"/>
      <c r="O1812" s="7"/>
      <c r="P1812" s="7"/>
      <c r="Q1812" s="7"/>
      <c r="R1812" s="7"/>
      <c r="S1812" s="7"/>
      <c r="T1812" s="7"/>
    </row>
    <row r="1813" spans="1:20" s="8" customFormat="1" ht="15" hidden="1" outlineLevel="1">
      <c r="A1813" s="31" t="s">
        <v>20</v>
      </c>
      <c r="B1813" s="31"/>
      <c r="C1813" s="14"/>
      <c r="D1813" s="14"/>
      <c r="E1813" s="14"/>
      <c r="F1813" s="14"/>
      <c r="G1813" s="14"/>
      <c r="H1813" s="23"/>
      <c r="I1813" s="7"/>
      <c r="N1813" s="7"/>
      <c r="O1813" s="7"/>
      <c r="P1813" s="7"/>
      <c r="Q1813" s="7"/>
      <c r="R1813" s="7"/>
      <c r="S1813" s="7"/>
      <c r="T1813" s="7"/>
    </row>
    <row r="1814" spans="1:20" s="8" customFormat="1" ht="15" hidden="1" outlineLevel="1">
      <c r="A1814" s="30" t="s">
        <v>37</v>
      </c>
      <c r="B1814" s="30"/>
      <c r="C1814" s="30"/>
      <c r="D1814" s="30"/>
      <c r="E1814" s="17">
        <v>4856.248999999998</v>
      </c>
      <c r="F1814" s="7"/>
      <c r="I1814" s="7"/>
      <c r="N1814" s="7"/>
      <c r="O1814" s="7"/>
      <c r="P1814" s="7"/>
      <c r="Q1814" s="7"/>
      <c r="R1814" s="7"/>
      <c r="S1814" s="7"/>
      <c r="T1814" s="7"/>
    </row>
    <row r="1815" spans="1:20" s="8" customFormat="1" ht="15" hidden="1" outlineLevel="1">
      <c r="A1815" s="30" t="s">
        <v>38</v>
      </c>
      <c r="B1815" s="30"/>
      <c r="C1815" s="30"/>
      <c r="D1815" s="30"/>
      <c r="E1815" s="21">
        <v>100243.45500000007</v>
      </c>
      <c r="F1815" s="7"/>
      <c r="I1815" s="7"/>
      <c r="N1815" s="7"/>
      <c r="O1815" s="7"/>
      <c r="P1815" s="7"/>
      <c r="Q1815" s="7"/>
      <c r="R1815" s="7"/>
      <c r="S1815" s="7"/>
      <c r="T1815" s="7"/>
    </row>
    <row r="1816" spans="1:20" s="8" customFormat="1" ht="15" hidden="1" outlineLevel="1">
      <c r="A1816" s="30" t="s">
        <v>39</v>
      </c>
      <c r="B1816" s="30"/>
      <c r="C1816" s="30"/>
      <c r="D1816" s="30"/>
      <c r="E1816" s="21">
        <v>32206.288999999968</v>
      </c>
      <c r="F1816" s="7"/>
      <c r="I1816" s="7"/>
      <c r="N1816" s="7"/>
      <c r="O1816" s="7"/>
      <c r="P1816" s="7"/>
      <c r="Q1816" s="7"/>
      <c r="R1816" s="7"/>
      <c r="S1816" s="7"/>
      <c r="T1816" s="7"/>
    </row>
    <row r="1817" spans="1:20" s="8" customFormat="1" ht="15" hidden="1" outlineLevel="1">
      <c r="A1817" s="30" t="s">
        <v>40</v>
      </c>
      <c r="B1817" s="30"/>
      <c r="C1817" s="30"/>
      <c r="D1817" s="30"/>
      <c r="E1817" s="22">
        <v>0</v>
      </c>
      <c r="F1817" s="7"/>
      <c r="I1817" s="7"/>
      <c r="N1817" s="7"/>
      <c r="O1817" s="7"/>
      <c r="P1817" s="7"/>
      <c r="Q1817" s="7"/>
      <c r="R1817" s="7"/>
      <c r="S1817" s="7"/>
      <c r="T1817" s="7"/>
    </row>
    <row r="1818" spans="1:20" s="8" customFormat="1" ht="15" hidden="1" outlineLevel="1">
      <c r="A1818" s="30" t="s">
        <v>41</v>
      </c>
      <c r="B1818" s="30"/>
      <c r="C1818" s="30"/>
      <c r="D1818" s="30"/>
      <c r="E1818" s="22">
        <v>0</v>
      </c>
      <c r="F1818" s="7"/>
      <c r="I1818" s="7"/>
      <c r="N1818" s="7"/>
      <c r="O1818" s="7"/>
      <c r="P1818" s="7"/>
      <c r="Q1818" s="7"/>
      <c r="R1818" s="7"/>
      <c r="S1818" s="7"/>
      <c r="T1818" s="7"/>
    </row>
    <row r="1819" spans="1:20" s="8" customFormat="1" ht="15" hidden="1" outlineLevel="1">
      <c r="A1819" s="31" t="s">
        <v>42</v>
      </c>
      <c r="B1819" s="31"/>
      <c r="C1819" s="31"/>
      <c r="D1819" s="31"/>
      <c r="E1819" s="31"/>
      <c r="F1819" s="31"/>
      <c r="G1819" s="31"/>
      <c r="H1819" s="17">
        <v>145137.2</v>
      </c>
      <c r="I1819" s="7"/>
      <c r="N1819" s="7"/>
      <c r="O1819" s="7"/>
      <c r="P1819" s="7"/>
      <c r="Q1819" s="7"/>
      <c r="R1819" s="7"/>
      <c r="S1819" s="7"/>
      <c r="T1819" s="7"/>
    </row>
    <row r="1820" spans="1:20" s="8" customFormat="1" ht="15" hidden="1" outlineLevel="1">
      <c r="A1820" s="31" t="s">
        <v>43</v>
      </c>
      <c r="B1820" s="31"/>
      <c r="C1820" s="31"/>
      <c r="D1820" s="31"/>
      <c r="E1820" s="31"/>
      <c r="F1820" s="31"/>
      <c r="G1820" s="31"/>
      <c r="H1820" s="12">
        <v>0</v>
      </c>
      <c r="I1820" s="7"/>
      <c r="N1820" s="7"/>
      <c r="O1820" s="7"/>
      <c r="P1820" s="7"/>
      <c r="Q1820" s="7"/>
      <c r="R1820" s="7"/>
      <c r="S1820" s="7"/>
      <c r="T1820" s="7"/>
    </row>
    <row r="1821" ht="15" hidden="1" outlineLevel="1"/>
    <row r="1822" spans="1:20" s="8" customFormat="1" ht="15" hidden="1" outlineLevel="1">
      <c r="A1822" s="36" t="s">
        <v>102</v>
      </c>
      <c r="B1822" s="36"/>
      <c r="C1822" s="36"/>
      <c r="D1822" s="36"/>
      <c r="E1822" s="36"/>
      <c r="F1822" s="36"/>
      <c r="G1822" s="36"/>
      <c r="H1822" s="36"/>
      <c r="I1822" s="7"/>
      <c r="N1822" s="7"/>
      <c r="O1822" s="7"/>
      <c r="P1822" s="7"/>
      <c r="Q1822" s="7"/>
      <c r="R1822" s="7"/>
      <c r="S1822" s="7"/>
      <c r="T1822" s="7"/>
    </row>
    <row r="1823" spans="1:20" s="8" customFormat="1" ht="15" hidden="1" outlineLevel="1">
      <c r="A1823" s="35" t="s">
        <v>11</v>
      </c>
      <c r="B1823" s="35"/>
      <c r="C1823" s="35"/>
      <c r="D1823" s="35"/>
      <c r="E1823" s="35"/>
      <c r="F1823" s="35"/>
      <c r="G1823" s="35"/>
      <c r="H1823" s="12">
        <f>ROUND(H1826+H1827*H1828+H1858,2)</f>
        <v>2417</v>
      </c>
      <c r="I1823" s="7"/>
      <c r="N1823" s="7"/>
      <c r="O1823" s="7"/>
      <c r="P1823" s="7"/>
      <c r="Q1823" s="7"/>
      <c r="R1823" s="7"/>
      <c r="S1823" s="7"/>
      <c r="T1823" s="7"/>
    </row>
    <row r="1824" spans="1:20" s="8" customFormat="1" ht="15" hidden="1" outlineLevel="1">
      <c r="A1824" s="7"/>
      <c r="B1824" s="7"/>
      <c r="C1824" s="13"/>
      <c r="D1824" s="13"/>
      <c r="E1824" s="13"/>
      <c r="F1824" s="7"/>
      <c r="G1824" s="4"/>
      <c r="H1824" s="7"/>
      <c r="I1824" s="7"/>
      <c r="N1824" s="7"/>
      <c r="O1824" s="7"/>
      <c r="P1824" s="7"/>
      <c r="Q1824" s="7"/>
      <c r="R1824" s="7"/>
      <c r="S1824" s="7"/>
      <c r="T1824" s="7"/>
    </row>
    <row r="1825" spans="1:20" s="8" customFormat="1" ht="15" hidden="1" outlineLevel="1">
      <c r="A1825" s="35" t="s">
        <v>12</v>
      </c>
      <c r="B1825" s="35"/>
      <c r="C1825" s="35"/>
      <c r="D1825" s="35"/>
      <c r="E1825" s="35"/>
      <c r="F1825" s="35"/>
      <c r="G1825" s="35"/>
      <c r="H1825" s="35"/>
      <c r="I1825" s="7"/>
      <c r="N1825" s="7"/>
      <c r="O1825" s="7"/>
      <c r="P1825" s="7"/>
      <c r="Q1825" s="7"/>
      <c r="R1825" s="7"/>
      <c r="S1825" s="7"/>
      <c r="T1825" s="7"/>
    </row>
    <row r="1826" spans="1:20" s="8" customFormat="1" ht="15" hidden="1" outlineLevel="1">
      <c r="A1826" s="34" t="s">
        <v>13</v>
      </c>
      <c r="B1826" s="34"/>
      <c r="C1826" s="34"/>
      <c r="D1826" s="34"/>
      <c r="E1826" s="34"/>
      <c r="F1826" s="34"/>
      <c r="G1826" s="34"/>
      <c r="H1826" s="12">
        <v>1242.34</v>
      </c>
      <c r="I1826" s="7"/>
      <c r="N1826" s="7"/>
      <c r="O1826" s="7"/>
      <c r="P1826" s="7"/>
      <c r="Q1826" s="7"/>
      <c r="R1826" s="7"/>
      <c r="S1826" s="7"/>
      <c r="T1826" s="7"/>
    </row>
    <row r="1827" spans="1:20" s="8" customFormat="1" ht="15" hidden="1" outlineLevel="1">
      <c r="A1827" s="34" t="s">
        <v>14</v>
      </c>
      <c r="B1827" s="34"/>
      <c r="C1827" s="34"/>
      <c r="D1827" s="34"/>
      <c r="E1827" s="34"/>
      <c r="F1827" s="34"/>
      <c r="G1827" s="34"/>
      <c r="H1827" s="12">
        <v>784380.07</v>
      </c>
      <c r="I1827" s="7"/>
      <c r="N1827" s="7"/>
      <c r="O1827" s="7"/>
      <c r="P1827" s="7"/>
      <c r="Q1827" s="7"/>
      <c r="R1827" s="7"/>
      <c r="S1827" s="7"/>
      <c r="T1827" s="7"/>
    </row>
    <row r="1828" spans="1:20" s="8" customFormat="1" ht="15" hidden="1" outlineLevel="1">
      <c r="A1828" s="34" t="s">
        <v>15</v>
      </c>
      <c r="B1828" s="34"/>
      <c r="C1828" s="34"/>
      <c r="D1828" s="34"/>
      <c r="E1828" s="34"/>
      <c r="F1828" s="34"/>
      <c r="G1828" s="34"/>
      <c r="H1828" s="15">
        <f>(H1829+H1830-(H1831+H1838))/(H1848+H1849-(H1850+H1857))</f>
        <v>0.0014975633142103306</v>
      </c>
      <c r="I1828" s="7"/>
      <c r="K1828" s="20"/>
      <c r="L1828" s="20"/>
      <c r="N1828" s="7"/>
      <c r="O1828" s="7"/>
      <c r="P1828" s="7"/>
      <c r="Q1828" s="7"/>
      <c r="R1828" s="7"/>
      <c r="S1828" s="7"/>
      <c r="T1828" s="7"/>
    </row>
    <row r="1829" spans="1:20" s="8" customFormat="1" ht="15" hidden="1" outlineLevel="1">
      <c r="A1829" s="34" t="s">
        <v>16</v>
      </c>
      <c r="B1829" s="34"/>
      <c r="C1829" s="34"/>
      <c r="D1829" s="34"/>
      <c r="E1829" s="34"/>
      <c r="F1829" s="34"/>
      <c r="G1829" s="34"/>
      <c r="H1829" s="17">
        <v>670.268</v>
      </c>
      <c r="I1829" s="7"/>
      <c r="K1829" s="20"/>
      <c r="L1829" s="20"/>
      <c r="N1829" s="7"/>
      <c r="O1829" s="7"/>
      <c r="P1829" s="7"/>
      <c r="Q1829" s="7"/>
      <c r="R1829" s="7"/>
      <c r="S1829" s="7"/>
      <c r="T1829" s="7"/>
    </row>
    <row r="1830" spans="1:20" s="8" customFormat="1" ht="15" hidden="1" outlineLevel="1">
      <c r="A1830" s="34" t="s">
        <v>17</v>
      </c>
      <c r="B1830" s="34"/>
      <c r="C1830" s="34"/>
      <c r="D1830" s="34"/>
      <c r="E1830" s="34"/>
      <c r="F1830" s="34"/>
      <c r="G1830" s="34"/>
      <c r="H1830" s="17">
        <v>9.158</v>
      </c>
      <c r="I1830" s="7"/>
      <c r="N1830" s="7"/>
      <c r="O1830" s="7"/>
      <c r="P1830" s="7"/>
      <c r="Q1830" s="7"/>
      <c r="R1830" s="7"/>
      <c r="S1830" s="7"/>
      <c r="T1830" s="7"/>
    </row>
    <row r="1831" spans="1:20" s="8" customFormat="1" ht="15" hidden="1" outlineLevel="1">
      <c r="A1831" s="34" t="s">
        <v>18</v>
      </c>
      <c r="B1831" s="34"/>
      <c r="C1831" s="34"/>
      <c r="D1831" s="34"/>
      <c r="E1831" s="34"/>
      <c r="F1831" s="34"/>
      <c r="G1831" s="34"/>
      <c r="H1831" s="17">
        <f>E1833+E1834+E1835+E1836+E1837</f>
        <v>248.74799266761073</v>
      </c>
      <c r="I1831" s="7"/>
      <c r="N1831" s="7"/>
      <c r="O1831" s="7"/>
      <c r="P1831" s="7"/>
      <c r="Q1831" s="7"/>
      <c r="R1831" s="7"/>
      <c r="S1831" s="7"/>
      <c r="T1831" s="7"/>
    </row>
    <row r="1832" spans="1:20" s="8" customFormat="1" ht="15" hidden="1" outlineLevel="1">
      <c r="A1832" s="34" t="s">
        <v>20</v>
      </c>
      <c r="B1832" s="34"/>
      <c r="C1832" s="14"/>
      <c r="D1832" s="14"/>
      <c r="E1832" s="14"/>
      <c r="F1832" s="14"/>
      <c r="G1832" s="14"/>
      <c r="H1832" s="19"/>
      <c r="I1832" s="7"/>
      <c r="N1832" s="7"/>
      <c r="O1832" s="7"/>
      <c r="P1832" s="7"/>
      <c r="Q1832" s="7"/>
      <c r="R1832" s="7"/>
      <c r="S1832" s="7"/>
      <c r="T1832" s="7"/>
    </row>
    <row r="1833" spans="1:20" s="8" customFormat="1" ht="15" hidden="1" outlineLevel="1">
      <c r="A1833" s="30" t="s">
        <v>21</v>
      </c>
      <c r="B1833" s="30"/>
      <c r="C1833" s="30"/>
      <c r="D1833" s="30"/>
      <c r="E1833" s="17">
        <v>10.440955467611108</v>
      </c>
      <c r="F1833" s="7"/>
      <c r="I1833" s="7"/>
      <c r="N1833" s="7"/>
      <c r="O1833" s="7"/>
      <c r="P1833" s="7"/>
      <c r="Q1833" s="7"/>
      <c r="R1833" s="7"/>
      <c r="S1833" s="7"/>
      <c r="T1833" s="7"/>
    </row>
    <row r="1834" spans="1:20" s="8" customFormat="1" ht="15" hidden="1" outlineLevel="1">
      <c r="A1834" s="30" t="s">
        <v>22</v>
      </c>
      <c r="B1834" s="30"/>
      <c r="C1834" s="30"/>
      <c r="D1834" s="30"/>
      <c r="E1834" s="21">
        <v>188.9415323999997</v>
      </c>
      <c r="F1834" s="7"/>
      <c r="I1834" s="7"/>
      <c r="N1834" s="7"/>
      <c r="O1834" s="7"/>
      <c r="P1834" s="7"/>
      <c r="Q1834" s="7"/>
      <c r="R1834" s="7"/>
      <c r="S1834" s="7"/>
      <c r="T1834" s="7"/>
    </row>
    <row r="1835" spans="1:20" s="8" customFormat="1" ht="15" hidden="1" outlineLevel="1">
      <c r="A1835" s="30" t="s">
        <v>23</v>
      </c>
      <c r="B1835" s="30"/>
      <c r="C1835" s="30"/>
      <c r="D1835" s="30"/>
      <c r="E1835" s="21">
        <v>49.365504799999954</v>
      </c>
      <c r="F1835" s="7"/>
      <c r="I1835" s="7"/>
      <c r="N1835" s="7"/>
      <c r="O1835" s="7"/>
      <c r="P1835" s="7"/>
      <c r="Q1835" s="7"/>
      <c r="R1835" s="7"/>
      <c r="S1835" s="7"/>
      <c r="T1835" s="7"/>
    </row>
    <row r="1836" spans="1:20" s="8" customFormat="1" ht="15" hidden="1" outlineLevel="1">
      <c r="A1836" s="30" t="s">
        <v>24</v>
      </c>
      <c r="B1836" s="30"/>
      <c r="C1836" s="30"/>
      <c r="D1836" s="30"/>
      <c r="E1836" s="22">
        <v>0</v>
      </c>
      <c r="F1836" s="7"/>
      <c r="I1836" s="7"/>
      <c r="N1836" s="7"/>
      <c r="O1836" s="7"/>
      <c r="P1836" s="7"/>
      <c r="Q1836" s="7"/>
      <c r="R1836" s="7"/>
      <c r="S1836" s="7"/>
      <c r="T1836" s="7"/>
    </row>
    <row r="1837" spans="1:20" s="8" customFormat="1" ht="15" hidden="1" outlineLevel="1">
      <c r="A1837" s="30" t="s">
        <v>25</v>
      </c>
      <c r="B1837" s="30"/>
      <c r="C1837" s="30"/>
      <c r="D1837" s="30"/>
      <c r="E1837" s="22">
        <v>0</v>
      </c>
      <c r="F1837" s="7"/>
      <c r="I1837" s="7"/>
      <c r="N1837" s="7"/>
      <c r="O1837" s="7"/>
      <c r="P1837" s="7"/>
      <c r="Q1837" s="7"/>
      <c r="R1837" s="7"/>
      <c r="S1837" s="7"/>
      <c r="T1837" s="7"/>
    </row>
    <row r="1838" spans="1:20" s="8" customFormat="1" ht="15" hidden="1" outlineLevel="1">
      <c r="A1838" s="31" t="s">
        <v>26</v>
      </c>
      <c r="B1838" s="31"/>
      <c r="C1838" s="31"/>
      <c r="D1838" s="31"/>
      <c r="E1838" s="31"/>
      <c r="F1838" s="31"/>
      <c r="G1838" s="31"/>
      <c r="H1838" s="17">
        <v>229.0837</v>
      </c>
      <c r="I1838" s="7"/>
      <c r="N1838" s="7"/>
      <c r="O1838" s="7"/>
      <c r="P1838" s="7"/>
      <c r="Q1838" s="7"/>
      <c r="R1838" s="7"/>
      <c r="S1838" s="7"/>
      <c r="T1838" s="7"/>
    </row>
    <row r="1839" spans="1:20" s="8" customFormat="1" ht="15" hidden="1" outlineLevel="1">
      <c r="A1839" s="31" t="s">
        <v>27</v>
      </c>
      <c r="B1839" s="31"/>
      <c r="C1839" s="31"/>
      <c r="D1839" s="31"/>
      <c r="E1839" s="31"/>
      <c r="F1839" s="31"/>
      <c r="G1839" s="31"/>
      <c r="H1839" s="21">
        <f>D1841+D1845</f>
        <v>4982.96</v>
      </c>
      <c r="I1839" s="7"/>
      <c r="N1839" s="7"/>
      <c r="O1839" s="7"/>
      <c r="P1839" s="7"/>
      <c r="Q1839" s="7"/>
      <c r="R1839" s="7"/>
      <c r="S1839" s="7"/>
      <c r="T1839" s="7"/>
    </row>
    <row r="1840" spans="1:20" s="8" customFormat="1" ht="15" hidden="1" outlineLevel="1">
      <c r="A1840" s="31" t="s">
        <v>20</v>
      </c>
      <c r="B1840" s="31"/>
      <c r="C1840" s="14"/>
      <c r="D1840" s="14"/>
      <c r="E1840" s="14"/>
      <c r="F1840" s="14"/>
      <c r="G1840" s="14"/>
      <c r="H1840" s="23"/>
      <c r="I1840" s="7"/>
      <c r="N1840" s="7"/>
      <c r="O1840" s="7"/>
      <c r="P1840" s="7"/>
      <c r="Q1840" s="7"/>
      <c r="R1840" s="7"/>
      <c r="S1840" s="7"/>
      <c r="T1840" s="7"/>
    </row>
    <row r="1841" spans="1:8" ht="15" hidden="1" outlineLevel="1">
      <c r="A1841" s="33" t="s">
        <v>28</v>
      </c>
      <c r="B1841" s="33"/>
      <c r="C1841" s="33"/>
      <c r="D1841" s="17">
        <f>D1842+D1843+D1844</f>
        <v>2.226</v>
      </c>
      <c r="E1841" s="7"/>
      <c r="F1841" s="8"/>
      <c r="G1841" s="8"/>
      <c r="H1841" s="8"/>
    </row>
    <row r="1842" spans="1:8" ht="15" hidden="1" outlineLevel="1">
      <c r="A1842" s="32" t="s">
        <v>29</v>
      </c>
      <c r="B1842" s="32"/>
      <c r="C1842" s="32"/>
      <c r="D1842" s="17">
        <v>0.676</v>
      </c>
      <c r="E1842" s="7"/>
      <c r="F1842" s="8"/>
      <c r="G1842" s="8"/>
      <c r="H1842" s="8"/>
    </row>
    <row r="1843" spans="1:8" ht="15" hidden="1" outlineLevel="1">
      <c r="A1843" s="32" t="s">
        <v>30</v>
      </c>
      <c r="B1843" s="32"/>
      <c r="C1843" s="32"/>
      <c r="D1843" s="17">
        <v>0.947</v>
      </c>
      <c r="E1843" s="7"/>
      <c r="F1843" s="8"/>
      <c r="G1843" s="8"/>
      <c r="H1843" s="8"/>
    </row>
    <row r="1844" spans="1:8" ht="15" hidden="1" outlineLevel="1">
      <c r="A1844" s="32" t="s">
        <v>31</v>
      </c>
      <c r="B1844" s="32"/>
      <c r="C1844" s="32"/>
      <c r="D1844" s="17">
        <v>0.603</v>
      </c>
      <c r="E1844" s="7"/>
      <c r="F1844" s="8"/>
      <c r="G1844" s="8"/>
      <c r="H1844" s="8"/>
    </row>
    <row r="1845" spans="1:8" ht="15" hidden="1" outlineLevel="1">
      <c r="A1845" s="33" t="s">
        <v>32</v>
      </c>
      <c r="B1845" s="33"/>
      <c r="C1845" s="33"/>
      <c r="D1845" s="17">
        <f>D1846+D1847</f>
        <v>4980.734</v>
      </c>
      <c r="E1845" s="7"/>
      <c r="F1845" s="8"/>
      <c r="G1845" s="8"/>
      <c r="H1845" s="8"/>
    </row>
    <row r="1846" spans="1:8" ht="15" hidden="1" outlineLevel="1">
      <c r="A1846" s="32" t="s">
        <v>29</v>
      </c>
      <c r="B1846" s="32"/>
      <c r="C1846" s="32"/>
      <c r="D1846" s="17">
        <v>1940.073000000001</v>
      </c>
      <c r="E1846" s="7"/>
      <c r="F1846" s="8"/>
      <c r="G1846" s="8"/>
      <c r="H1846" s="8"/>
    </row>
    <row r="1847" spans="1:8" ht="15" hidden="1" outlineLevel="1">
      <c r="A1847" s="32" t="s">
        <v>31</v>
      </c>
      <c r="B1847" s="32"/>
      <c r="C1847" s="32"/>
      <c r="D1847" s="17">
        <v>3040.6609999999996</v>
      </c>
      <c r="E1847" s="7"/>
      <c r="F1847" s="8"/>
      <c r="G1847" s="8"/>
      <c r="H1847" s="8"/>
    </row>
    <row r="1848" spans="1:8" ht="15" hidden="1" outlineLevel="1">
      <c r="A1848" s="31" t="s">
        <v>33</v>
      </c>
      <c r="B1848" s="31"/>
      <c r="C1848" s="31"/>
      <c r="D1848" s="31"/>
      <c r="E1848" s="31"/>
      <c r="F1848" s="31"/>
      <c r="G1848" s="31"/>
      <c r="H1848" s="17">
        <v>396070.837</v>
      </c>
    </row>
    <row r="1849" spans="1:8" ht="15" hidden="1" outlineLevel="1">
      <c r="A1849" s="31" t="s">
        <v>55</v>
      </c>
      <c r="B1849" s="31"/>
      <c r="C1849" s="31"/>
      <c r="D1849" s="31"/>
      <c r="E1849" s="31"/>
      <c r="F1849" s="31"/>
      <c r="G1849" s="31"/>
      <c r="H1849" s="17">
        <v>6557.466</v>
      </c>
    </row>
    <row r="1850" spans="1:8" ht="15" hidden="1" outlineLevel="1">
      <c r="A1850" s="31" t="s">
        <v>36</v>
      </c>
      <c r="B1850" s="31"/>
      <c r="C1850" s="31"/>
      <c r="D1850" s="31"/>
      <c r="E1850" s="31"/>
      <c r="F1850" s="31"/>
      <c r="G1850" s="31"/>
      <c r="H1850" s="17">
        <f>E1852+E1853+E1854+E1855+E1856</f>
        <v>139153.72199999998</v>
      </c>
    </row>
    <row r="1851" spans="1:8" ht="15" hidden="1" outlineLevel="1">
      <c r="A1851" s="31" t="s">
        <v>20</v>
      </c>
      <c r="B1851" s="31"/>
      <c r="C1851" s="14"/>
      <c r="D1851" s="14"/>
      <c r="E1851" s="14"/>
      <c r="F1851" s="14"/>
      <c r="G1851" s="14"/>
      <c r="H1851" s="23"/>
    </row>
    <row r="1852" spans="1:8" ht="15" hidden="1" outlineLevel="1">
      <c r="A1852" s="30" t="s">
        <v>37</v>
      </c>
      <c r="B1852" s="30"/>
      <c r="C1852" s="30"/>
      <c r="D1852" s="30"/>
      <c r="E1852" s="17">
        <v>4982.96</v>
      </c>
      <c r="G1852" s="8"/>
      <c r="H1852" s="8"/>
    </row>
    <row r="1853" spans="1:8" ht="15" hidden="1" outlineLevel="1">
      <c r="A1853" s="30" t="s">
        <v>38</v>
      </c>
      <c r="B1853" s="30"/>
      <c r="C1853" s="30"/>
      <c r="D1853" s="30"/>
      <c r="E1853" s="21">
        <v>101779.89400000007</v>
      </c>
      <c r="G1853" s="8"/>
      <c r="H1853" s="8"/>
    </row>
    <row r="1854" spans="1:8" ht="15" hidden="1" outlineLevel="1">
      <c r="A1854" s="30" t="s">
        <v>39</v>
      </c>
      <c r="B1854" s="30"/>
      <c r="C1854" s="30"/>
      <c r="D1854" s="30"/>
      <c r="E1854" s="21">
        <v>32390.86799999991</v>
      </c>
      <c r="G1854" s="8"/>
      <c r="H1854" s="8"/>
    </row>
    <row r="1855" spans="1:8" ht="15" hidden="1" outlineLevel="1">
      <c r="A1855" s="30" t="s">
        <v>40</v>
      </c>
      <c r="B1855" s="30"/>
      <c r="C1855" s="30"/>
      <c r="D1855" s="30"/>
      <c r="E1855" s="22">
        <v>0</v>
      </c>
      <c r="G1855" s="8"/>
      <c r="H1855" s="8"/>
    </row>
    <row r="1856" spans="1:8" ht="15" hidden="1" outlineLevel="1">
      <c r="A1856" s="30" t="s">
        <v>41</v>
      </c>
      <c r="B1856" s="30"/>
      <c r="C1856" s="30"/>
      <c r="D1856" s="30"/>
      <c r="E1856" s="22">
        <v>0</v>
      </c>
      <c r="G1856" s="8"/>
      <c r="H1856" s="8"/>
    </row>
    <row r="1857" spans="1:20" s="8" customFormat="1" ht="15" hidden="1" outlineLevel="1">
      <c r="A1857" s="31" t="s">
        <v>42</v>
      </c>
      <c r="B1857" s="31"/>
      <c r="C1857" s="31"/>
      <c r="D1857" s="31"/>
      <c r="E1857" s="31"/>
      <c r="F1857" s="31"/>
      <c r="G1857" s="31"/>
      <c r="H1857" s="17">
        <v>128859.7</v>
      </c>
      <c r="I1857" s="7"/>
      <c r="N1857" s="7"/>
      <c r="O1857" s="7"/>
      <c r="P1857" s="7"/>
      <c r="Q1857" s="7"/>
      <c r="R1857" s="7"/>
      <c r="S1857" s="7"/>
      <c r="T1857" s="7"/>
    </row>
    <row r="1858" spans="1:20" s="8" customFormat="1" ht="15" hidden="1" outlineLevel="1">
      <c r="A1858" s="31" t="s">
        <v>43</v>
      </c>
      <c r="B1858" s="31"/>
      <c r="C1858" s="31"/>
      <c r="D1858" s="31"/>
      <c r="E1858" s="31"/>
      <c r="F1858" s="31"/>
      <c r="G1858" s="31"/>
      <c r="H1858" s="12">
        <v>0</v>
      </c>
      <c r="I1858" s="7"/>
      <c r="N1858" s="7"/>
      <c r="O1858" s="7"/>
      <c r="P1858" s="7"/>
      <c r="Q1858" s="7"/>
      <c r="R1858" s="7"/>
      <c r="S1858" s="7"/>
      <c r="T1858" s="7"/>
    </row>
    <row r="1859" ht="15" hidden="1" outlineLevel="1"/>
    <row r="1860" spans="1:20" s="8" customFormat="1" ht="15" hidden="1" outlineLevel="1">
      <c r="A1860" s="36" t="s">
        <v>103</v>
      </c>
      <c r="B1860" s="36"/>
      <c r="C1860" s="36"/>
      <c r="D1860" s="36"/>
      <c r="E1860" s="36"/>
      <c r="F1860" s="36"/>
      <c r="G1860" s="36"/>
      <c r="H1860" s="36"/>
      <c r="I1860" s="7"/>
      <c r="N1860" s="7"/>
      <c r="O1860" s="7"/>
      <c r="P1860" s="7"/>
      <c r="Q1860" s="7"/>
      <c r="R1860" s="7"/>
      <c r="S1860" s="7"/>
      <c r="T1860" s="7"/>
    </row>
    <row r="1861" spans="1:20" s="8" customFormat="1" ht="15" hidden="1" outlineLevel="1">
      <c r="A1861" s="35" t="s">
        <v>11</v>
      </c>
      <c r="B1861" s="35"/>
      <c r="C1861" s="35"/>
      <c r="D1861" s="35"/>
      <c r="E1861" s="35"/>
      <c r="F1861" s="35"/>
      <c r="G1861" s="35"/>
      <c r="H1861" s="12">
        <f>ROUND(H1864+H1865*H1866+H1896,2)</f>
        <v>2628.61</v>
      </c>
      <c r="I1861" s="7"/>
      <c r="N1861" s="7"/>
      <c r="O1861" s="7"/>
      <c r="P1861" s="7"/>
      <c r="Q1861" s="7"/>
      <c r="R1861" s="7"/>
      <c r="S1861" s="7"/>
      <c r="T1861" s="7"/>
    </row>
    <row r="1862" spans="1:20" s="8" customFormat="1" ht="15" hidden="1" outlineLevel="1">
      <c r="A1862" s="7"/>
      <c r="B1862" s="7"/>
      <c r="C1862" s="13"/>
      <c r="D1862" s="13"/>
      <c r="E1862" s="13"/>
      <c r="F1862" s="7"/>
      <c r="G1862" s="4"/>
      <c r="H1862" s="7"/>
      <c r="I1862" s="7"/>
      <c r="N1862" s="7"/>
      <c r="O1862" s="7"/>
      <c r="P1862" s="7"/>
      <c r="Q1862" s="7"/>
      <c r="R1862" s="7"/>
      <c r="S1862" s="7"/>
      <c r="T1862" s="7"/>
    </row>
    <row r="1863" spans="1:20" s="8" customFormat="1" ht="15" hidden="1" outlineLevel="1">
      <c r="A1863" s="35" t="s">
        <v>12</v>
      </c>
      <c r="B1863" s="35"/>
      <c r="C1863" s="35"/>
      <c r="D1863" s="35"/>
      <c r="E1863" s="35"/>
      <c r="F1863" s="35"/>
      <c r="G1863" s="35"/>
      <c r="H1863" s="35"/>
      <c r="I1863" s="7"/>
      <c r="N1863" s="7"/>
      <c r="O1863" s="7"/>
      <c r="P1863" s="7"/>
      <c r="Q1863" s="7"/>
      <c r="R1863" s="7"/>
      <c r="S1863" s="7"/>
      <c r="T1863" s="7"/>
    </row>
    <row r="1864" spans="1:20" s="8" customFormat="1" ht="15" hidden="1" outlineLevel="1">
      <c r="A1864" s="34" t="s">
        <v>13</v>
      </c>
      <c r="B1864" s="34"/>
      <c r="C1864" s="34"/>
      <c r="D1864" s="34"/>
      <c r="E1864" s="34"/>
      <c r="F1864" s="34"/>
      <c r="G1864" s="34"/>
      <c r="H1864" s="12">
        <v>1382.24</v>
      </c>
      <c r="I1864" s="7"/>
      <c r="N1864" s="7"/>
      <c r="O1864" s="7"/>
      <c r="P1864" s="7"/>
      <c r="Q1864" s="7"/>
      <c r="R1864" s="7"/>
      <c r="S1864" s="7"/>
      <c r="T1864" s="7"/>
    </row>
    <row r="1865" spans="1:20" s="8" customFormat="1" ht="15" hidden="1" outlineLevel="1">
      <c r="A1865" s="34" t="s">
        <v>14</v>
      </c>
      <c r="B1865" s="34"/>
      <c r="C1865" s="34"/>
      <c r="D1865" s="34"/>
      <c r="E1865" s="34"/>
      <c r="F1865" s="34"/>
      <c r="G1865" s="34"/>
      <c r="H1865" s="12">
        <v>806412.43</v>
      </c>
      <c r="I1865" s="7"/>
      <c r="N1865" s="7"/>
      <c r="O1865" s="7"/>
      <c r="P1865" s="7"/>
      <c r="Q1865" s="7"/>
      <c r="R1865" s="7"/>
      <c r="S1865" s="7"/>
      <c r="T1865" s="7"/>
    </row>
    <row r="1866" spans="1:20" s="8" customFormat="1" ht="15" hidden="1" outlineLevel="1">
      <c r="A1866" s="34" t="s">
        <v>15</v>
      </c>
      <c r="B1866" s="34"/>
      <c r="C1866" s="34"/>
      <c r="D1866" s="34"/>
      <c r="E1866" s="34"/>
      <c r="F1866" s="34"/>
      <c r="G1866" s="34"/>
      <c r="H1866" s="15">
        <f>(H1867+H1868-(H1869+H1876))/(H1886+H1887-(H1888+H1895))</f>
        <v>0.0015454558676413139</v>
      </c>
      <c r="I1866" s="7"/>
      <c r="K1866" s="20"/>
      <c r="L1866" s="20"/>
      <c r="N1866" s="7"/>
      <c r="O1866" s="7"/>
      <c r="P1866" s="7"/>
      <c r="Q1866" s="7"/>
      <c r="R1866" s="7"/>
      <c r="S1866" s="7"/>
      <c r="T1866" s="7"/>
    </row>
    <row r="1867" spans="1:20" s="8" customFormat="1" ht="15" hidden="1" outlineLevel="1">
      <c r="A1867" s="34" t="s">
        <v>16</v>
      </c>
      <c r="B1867" s="34"/>
      <c r="C1867" s="34"/>
      <c r="D1867" s="34"/>
      <c r="E1867" s="34"/>
      <c r="F1867" s="34"/>
      <c r="G1867" s="34"/>
      <c r="H1867" s="17">
        <v>690.092</v>
      </c>
      <c r="I1867" s="7"/>
      <c r="K1867" s="20"/>
      <c r="L1867" s="20"/>
      <c r="N1867" s="7"/>
      <c r="O1867" s="7"/>
      <c r="P1867" s="7"/>
      <c r="Q1867" s="7"/>
      <c r="R1867" s="7"/>
      <c r="S1867" s="7"/>
      <c r="T1867" s="7"/>
    </row>
    <row r="1868" spans="1:20" s="8" customFormat="1" ht="15" hidden="1" outlineLevel="1">
      <c r="A1868" s="34" t="s">
        <v>17</v>
      </c>
      <c r="B1868" s="34"/>
      <c r="C1868" s="34"/>
      <c r="D1868" s="34"/>
      <c r="E1868" s="34"/>
      <c r="F1868" s="34"/>
      <c r="G1868" s="34"/>
      <c r="H1868" s="17">
        <v>10.435</v>
      </c>
      <c r="I1868" s="7"/>
      <c r="N1868" s="7"/>
      <c r="O1868" s="7"/>
      <c r="P1868" s="7"/>
      <c r="Q1868" s="7"/>
      <c r="R1868" s="7"/>
      <c r="S1868" s="7"/>
      <c r="T1868" s="7"/>
    </row>
    <row r="1869" spans="1:20" s="8" customFormat="1" ht="15" hidden="1" outlineLevel="1">
      <c r="A1869" s="34" t="s">
        <v>18</v>
      </c>
      <c r="B1869" s="34"/>
      <c r="C1869" s="34"/>
      <c r="D1869" s="34"/>
      <c r="E1869" s="34"/>
      <c r="F1869" s="34"/>
      <c r="G1869" s="34"/>
      <c r="H1869" s="17">
        <f>E1871+E1872+E1873+E1874+E1875</f>
        <v>248.44412074773777</v>
      </c>
      <c r="I1869" s="7"/>
      <c r="N1869" s="7"/>
      <c r="O1869" s="7"/>
      <c r="P1869" s="7"/>
      <c r="Q1869" s="7"/>
      <c r="R1869" s="7"/>
      <c r="S1869" s="7"/>
      <c r="T1869" s="7"/>
    </row>
    <row r="1870" spans="1:20" s="8" customFormat="1" ht="15" hidden="1" outlineLevel="1">
      <c r="A1870" s="34" t="s">
        <v>20</v>
      </c>
      <c r="B1870" s="34"/>
      <c r="C1870" s="14"/>
      <c r="D1870" s="14"/>
      <c r="E1870" s="14"/>
      <c r="F1870" s="14"/>
      <c r="G1870" s="14"/>
      <c r="H1870" s="19"/>
      <c r="I1870" s="7"/>
      <c r="N1870" s="7"/>
      <c r="O1870" s="7"/>
      <c r="P1870" s="7"/>
      <c r="Q1870" s="7"/>
      <c r="R1870" s="7"/>
      <c r="S1870" s="7"/>
      <c r="T1870" s="7"/>
    </row>
    <row r="1871" spans="1:20" s="8" customFormat="1" ht="15" hidden="1" outlineLevel="1">
      <c r="A1871" s="30" t="s">
        <v>21</v>
      </c>
      <c r="B1871" s="30"/>
      <c r="C1871" s="30"/>
      <c r="D1871" s="30"/>
      <c r="E1871" s="17">
        <v>11.31261144773793</v>
      </c>
      <c r="F1871" s="7"/>
      <c r="I1871" s="7"/>
      <c r="N1871" s="7"/>
      <c r="O1871" s="7"/>
      <c r="P1871" s="7"/>
      <c r="Q1871" s="7"/>
      <c r="R1871" s="7"/>
      <c r="S1871" s="7"/>
      <c r="T1871" s="7"/>
    </row>
    <row r="1872" spans="1:20" s="8" customFormat="1" ht="15" hidden="1" outlineLevel="1">
      <c r="A1872" s="30" t="s">
        <v>22</v>
      </c>
      <c r="B1872" s="30"/>
      <c r="C1872" s="30"/>
      <c r="D1872" s="30"/>
      <c r="E1872" s="21">
        <v>186.64250899999982</v>
      </c>
      <c r="F1872" s="7"/>
      <c r="I1872" s="7"/>
      <c r="N1872" s="7"/>
      <c r="O1872" s="7"/>
      <c r="P1872" s="7"/>
      <c r="Q1872" s="7"/>
      <c r="R1872" s="7"/>
      <c r="S1872" s="7"/>
      <c r="T1872" s="7"/>
    </row>
    <row r="1873" spans="1:8" ht="15" hidden="1" outlineLevel="1">
      <c r="A1873" s="30" t="s">
        <v>23</v>
      </c>
      <c r="B1873" s="30"/>
      <c r="C1873" s="30"/>
      <c r="D1873" s="30"/>
      <c r="E1873" s="21">
        <v>50.48900030000003</v>
      </c>
      <c r="G1873" s="8"/>
      <c r="H1873" s="8"/>
    </row>
    <row r="1874" spans="1:8" ht="15" hidden="1" outlineLevel="1">
      <c r="A1874" s="30" t="s">
        <v>24</v>
      </c>
      <c r="B1874" s="30"/>
      <c r="C1874" s="30"/>
      <c r="D1874" s="30"/>
      <c r="E1874" s="22">
        <v>0</v>
      </c>
      <c r="G1874" s="8"/>
      <c r="H1874" s="8"/>
    </row>
    <row r="1875" spans="1:8" ht="15" hidden="1" outlineLevel="1">
      <c r="A1875" s="30" t="s">
        <v>25</v>
      </c>
      <c r="B1875" s="30"/>
      <c r="C1875" s="30"/>
      <c r="D1875" s="30"/>
      <c r="E1875" s="22">
        <v>0</v>
      </c>
      <c r="G1875" s="8"/>
      <c r="H1875" s="8"/>
    </row>
    <row r="1876" spans="1:8" ht="15" hidden="1" outlineLevel="1">
      <c r="A1876" s="31" t="s">
        <v>26</v>
      </c>
      <c r="B1876" s="31"/>
      <c r="C1876" s="31"/>
      <c r="D1876" s="31"/>
      <c r="E1876" s="31"/>
      <c r="F1876" s="31"/>
      <c r="G1876" s="31"/>
      <c r="H1876" s="17">
        <v>238.9486</v>
      </c>
    </row>
    <row r="1877" spans="1:8" ht="15" hidden="1" outlineLevel="1">
      <c r="A1877" s="31" t="s">
        <v>27</v>
      </c>
      <c r="B1877" s="31"/>
      <c r="C1877" s="31"/>
      <c r="D1877" s="31"/>
      <c r="E1877" s="31"/>
      <c r="F1877" s="31"/>
      <c r="G1877" s="31"/>
      <c r="H1877" s="21">
        <f>D1879+D1883</f>
        <v>5482.357999999997</v>
      </c>
    </row>
    <row r="1878" spans="1:8" ht="15" hidden="1" outlineLevel="1">
      <c r="A1878" s="31" t="s">
        <v>20</v>
      </c>
      <c r="B1878" s="31"/>
      <c r="C1878" s="14"/>
      <c r="D1878" s="14"/>
      <c r="E1878" s="14"/>
      <c r="F1878" s="14"/>
      <c r="G1878" s="14"/>
      <c r="H1878" s="23"/>
    </row>
    <row r="1879" spans="1:8" ht="15" hidden="1" outlineLevel="1">
      <c r="A1879" s="33" t="s">
        <v>28</v>
      </c>
      <c r="B1879" s="33"/>
      <c r="C1879" s="33"/>
      <c r="D1879" s="17">
        <f>D1880+D1881+D1882</f>
        <v>2.6910000000000003</v>
      </c>
      <c r="E1879" s="7"/>
      <c r="F1879" s="8"/>
      <c r="G1879" s="8"/>
      <c r="H1879" s="8"/>
    </row>
    <row r="1880" spans="1:8" ht="15" hidden="1" outlineLevel="1">
      <c r="A1880" s="32" t="s">
        <v>29</v>
      </c>
      <c r="B1880" s="32"/>
      <c r="C1880" s="32"/>
      <c r="D1880" s="17">
        <v>0.787</v>
      </c>
      <c r="E1880" s="7"/>
      <c r="F1880" s="8"/>
      <c r="G1880" s="8"/>
      <c r="H1880" s="8"/>
    </row>
    <row r="1881" spans="1:8" ht="15" hidden="1" outlineLevel="1">
      <c r="A1881" s="32" t="s">
        <v>30</v>
      </c>
      <c r="B1881" s="32"/>
      <c r="C1881" s="32"/>
      <c r="D1881" s="17">
        <v>1.167</v>
      </c>
      <c r="E1881" s="7"/>
      <c r="F1881" s="8"/>
      <c r="G1881" s="8"/>
      <c r="H1881" s="8"/>
    </row>
    <row r="1882" spans="1:8" ht="15" hidden="1" outlineLevel="1">
      <c r="A1882" s="32" t="s">
        <v>31</v>
      </c>
      <c r="B1882" s="32"/>
      <c r="C1882" s="32"/>
      <c r="D1882" s="17">
        <v>0.737</v>
      </c>
      <c r="E1882" s="7"/>
      <c r="F1882" s="8"/>
      <c r="G1882" s="8"/>
      <c r="H1882" s="8"/>
    </row>
    <row r="1883" spans="1:8" ht="15" hidden="1" outlineLevel="1">
      <c r="A1883" s="33" t="s">
        <v>32</v>
      </c>
      <c r="B1883" s="33"/>
      <c r="C1883" s="33"/>
      <c r="D1883" s="17">
        <f>D1884+D1885</f>
        <v>5479.666999999998</v>
      </c>
      <c r="E1883" s="7"/>
      <c r="F1883" s="8"/>
      <c r="G1883" s="8"/>
      <c r="H1883" s="8"/>
    </row>
    <row r="1884" spans="1:8" ht="15" hidden="1" outlineLevel="1">
      <c r="A1884" s="32" t="s">
        <v>29</v>
      </c>
      <c r="B1884" s="32"/>
      <c r="C1884" s="32"/>
      <c r="D1884" s="17">
        <v>2160.0199999999977</v>
      </c>
      <c r="E1884" s="7"/>
      <c r="F1884" s="8"/>
      <c r="G1884" s="8"/>
      <c r="H1884" s="8"/>
    </row>
    <row r="1885" spans="1:8" ht="15" hidden="1" outlineLevel="1">
      <c r="A1885" s="32" t="s">
        <v>31</v>
      </c>
      <c r="B1885" s="32"/>
      <c r="C1885" s="32"/>
      <c r="D1885" s="17">
        <v>3319.6470000000004</v>
      </c>
      <c r="E1885" s="7"/>
      <c r="F1885" s="8"/>
      <c r="G1885" s="8"/>
      <c r="H1885" s="8"/>
    </row>
    <row r="1886" spans="1:8" ht="15" hidden="1" outlineLevel="1">
      <c r="A1886" s="31" t="s">
        <v>33</v>
      </c>
      <c r="B1886" s="31"/>
      <c r="C1886" s="31"/>
      <c r="D1886" s="31"/>
      <c r="E1886" s="31"/>
      <c r="F1886" s="31"/>
      <c r="G1886" s="31"/>
      <c r="H1886" s="17">
        <v>405893.861</v>
      </c>
    </row>
    <row r="1887" spans="1:8" ht="15" hidden="1" outlineLevel="1">
      <c r="A1887" s="31" t="s">
        <v>55</v>
      </c>
      <c r="B1887" s="31"/>
      <c r="C1887" s="31"/>
      <c r="D1887" s="31"/>
      <c r="E1887" s="31"/>
      <c r="F1887" s="31"/>
      <c r="G1887" s="31"/>
      <c r="H1887" s="17">
        <v>7876.939</v>
      </c>
    </row>
    <row r="1888" spans="1:8" ht="15" hidden="1" outlineLevel="1">
      <c r="A1888" s="31" t="s">
        <v>36</v>
      </c>
      <c r="B1888" s="31"/>
      <c r="C1888" s="31"/>
      <c r="D1888" s="31"/>
      <c r="E1888" s="31"/>
      <c r="F1888" s="31"/>
      <c r="G1888" s="31"/>
      <c r="H1888" s="17">
        <f>E1890+E1891+E1892+E1893+E1894</f>
        <v>141451.90199999994</v>
      </c>
    </row>
    <row r="1889" spans="1:20" s="8" customFormat="1" ht="15" hidden="1" outlineLevel="1">
      <c r="A1889" s="31" t="s">
        <v>20</v>
      </c>
      <c r="B1889" s="31"/>
      <c r="C1889" s="14"/>
      <c r="D1889" s="14"/>
      <c r="E1889" s="14"/>
      <c r="F1889" s="14"/>
      <c r="G1889" s="14"/>
      <c r="H1889" s="23"/>
      <c r="I1889" s="7"/>
      <c r="N1889" s="7"/>
      <c r="O1889" s="7"/>
      <c r="P1889" s="7"/>
      <c r="Q1889" s="7"/>
      <c r="R1889" s="7"/>
      <c r="S1889" s="7"/>
      <c r="T1889" s="7"/>
    </row>
    <row r="1890" spans="1:20" s="8" customFormat="1" ht="15" hidden="1" outlineLevel="1">
      <c r="A1890" s="30" t="s">
        <v>37</v>
      </c>
      <c r="B1890" s="30"/>
      <c r="C1890" s="30"/>
      <c r="D1890" s="30"/>
      <c r="E1890" s="17">
        <v>5482.357999999997</v>
      </c>
      <c r="F1890" s="7"/>
      <c r="I1890" s="7"/>
      <c r="N1890" s="7"/>
      <c r="O1890" s="7"/>
      <c r="P1890" s="7"/>
      <c r="Q1890" s="7"/>
      <c r="R1890" s="7"/>
      <c r="S1890" s="7"/>
      <c r="T1890" s="7"/>
    </row>
    <row r="1891" spans="1:20" s="8" customFormat="1" ht="15" hidden="1" outlineLevel="1">
      <c r="A1891" s="30" t="s">
        <v>38</v>
      </c>
      <c r="B1891" s="30"/>
      <c r="C1891" s="30"/>
      <c r="D1891" s="30"/>
      <c r="E1891" s="21">
        <v>102813.073</v>
      </c>
      <c r="F1891" s="7"/>
      <c r="I1891" s="7"/>
      <c r="N1891" s="7"/>
      <c r="O1891" s="7"/>
      <c r="P1891" s="7"/>
      <c r="Q1891" s="7"/>
      <c r="R1891" s="7"/>
      <c r="S1891" s="7"/>
      <c r="T1891" s="7"/>
    </row>
    <row r="1892" spans="1:20" s="8" customFormat="1" ht="15" hidden="1" outlineLevel="1">
      <c r="A1892" s="30" t="s">
        <v>39</v>
      </c>
      <c r="B1892" s="30"/>
      <c r="C1892" s="30"/>
      <c r="D1892" s="30"/>
      <c r="E1892" s="21">
        <v>33156.47099999994</v>
      </c>
      <c r="F1892" s="7"/>
      <c r="I1892" s="7"/>
      <c r="N1892" s="7"/>
      <c r="O1892" s="7"/>
      <c r="P1892" s="7"/>
      <c r="Q1892" s="7"/>
      <c r="R1892" s="7"/>
      <c r="S1892" s="7"/>
      <c r="T1892" s="7"/>
    </row>
    <row r="1893" spans="1:20" s="8" customFormat="1" ht="15" hidden="1" outlineLevel="1">
      <c r="A1893" s="30" t="s">
        <v>40</v>
      </c>
      <c r="B1893" s="30"/>
      <c r="C1893" s="30"/>
      <c r="D1893" s="30"/>
      <c r="E1893" s="22">
        <v>0</v>
      </c>
      <c r="F1893" s="7"/>
      <c r="I1893" s="7"/>
      <c r="N1893" s="7"/>
      <c r="O1893" s="7"/>
      <c r="P1893" s="7"/>
      <c r="Q1893" s="7"/>
      <c r="R1893" s="7"/>
      <c r="S1893" s="7"/>
      <c r="T1893" s="7"/>
    </row>
    <row r="1894" spans="1:20" s="8" customFormat="1" ht="15" hidden="1" outlineLevel="1">
      <c r="A1894" s="30" t="s">
        <v>41</v>
      </c>
      <c r="B1894" s="30"/>
      <c r="C1894" s="30"/>
      <c r="D1894" s="30"/>
      <c r="E1894" s="22">
        <v>0</v>
      </c>
      <c r="F1894" s="7"/>
      <c r="I1894" s="7"/>
      <c r="N1894" s="7"/>
      <c r="O1894" s="7"/>
      <c r="P1894" s="7"/>
      <c r="Q1894" s="7"/>
      <c r="R1894" s="7"/>
      <c r="S1894" s="7"/>
      <c r="T1894" s="7"/>
    </row>
    <row r="1895" spans="1:20" s="8" customFormat="1" ht="15" hidden="1" outlineLevel="1">
      <c r="A1895" s="31" t="s">
        <v>42</v>
      </c>
      <c r="B1895" s="31"/>
      <c r="C1895" s="31"/>
      <c r="D1895" s="31"/>
      <c r="E1895" s="31"/>
      <c r="F1895" s="31"/>
      <c r="G1895" s="31"/>
      <c r="H1895" s="17">
        <v>134408.6</v>
      </c>
      <c r="I1895" s="7"/>
      <c r="N1895" s="7"/>
      <c r="O1895" s="7"/>
      <c r="P1895" s="7"/>
      <c r="Q1895" s="7"/>
      <c r="R1895" s="7"/>
      <c r="S1895" s="7"/>
      <c r="T1895" s="7"/>
    </row>
    <row r="1896" spans="1:20" s="8" customFormat="1" ht="15" hidden="1" outlineLevel="1">
      <c r="A1896" s="31" t="s">
        <v>43</v>
      </c>
      <c r="B1896" s="31"/>
      <c r="C1896" s="31"/>
      <c r="D1896" s="31"/>
      <c r="E1896" s="31"/>
      <c r="F1896" s="31"/>
      <c r="G1896" s="31"/>
      <c r="H1896" s="12">
        <v>0.1</v>
      </c>
      <c r="I1896" s="7"/>
      <c r="N1896" s="7"/>
      <c r="O1896" s="7"/>
      <c r="P1896" s="7"/>
      <c r="Q1896" s="7"/>
      <c r="R1896" s="7"/>
      <c r="S1896" s="7"/>
      <c r="T1896" s="7"/>
    </row>
    <row r="1897" ht="15" hidden="1" outlineLevel="1"/>
    <row r="1898" spans="1:20" s="8" customFormat="1" ht="15" hidden="1" outlineLevel="1">
      <c r="A1898" s="36" t="s">
        <v>104</v>
      </c>
      <c r="B1898" s="36"/>
      <c r="C1898" s="36"/>
      <c r="D1898" s="36"/>
      <c r="E1898" s="36"/>
      <c r="F1898" s="36"/>
      <c r="G1898" s="36"/>
      <c r="H1898" s="36"/>
      <c r="I1898" s="7"/>
      <c r="N1898" s="7"/>
      <c r="O1898" s="7"/>
      <c r="P1898" s="7"/>
      <c r="Q1898" s="7"/>
      <c r="R1898" s="7"/>
      <c r="S1898" s="7"/>
      <c r="T1898" s="7"/>
    </row>
    <row r="1899" spans="1:20" s="8" customFormat="1" ht="15" hidden="1" outlineLevel="1">
      <c r="A1899" s="35" t="s">
        <v>11</v>
      </c>
      <c r="B1899" s="35"/>
      <c r="C1899" s="35"/>
      <c r="D1899" s="35"/>
      <c r="E1899" s="35"/>
      <c r="F1899" s="35"/>
      <c r="G1899" s="35"/>
      <c r="H1899" s="12">
        <f>ROUND(H1902+H1903*H1904+H1934,2)</f>
        <v>2659.18</v>
      </c>
      <c r="I1899" s="7"/>
      <c r="N1899" s="7"/>
      <c r="O1899" s="7"/>
      <c r="P1899" s="7"/>
      <c r="Q1899" s="7"/>
      <c r="R1899" s="7"/>
      <c r="S1899" s="7"/>
      <c r="T1899" s="7"/>
    </row>
    <row r="1900" spans="1:20" s="8" customFormat="1" ht="15" hidden="1" outlineLevel="1">
      <c r="A1900" s="7"/>
      <c r="B1900" s="7"/>
      <c r="C1900" s="13"/>
      <c r="D1900" s="13"/>
      <c r="E1900" s="13"/>
      <c r="F1900" s="7"/>
      <c r="G1900" s="4"/>
      <c r="H1900" s="7"/>
      <c r="I1900" s="7"/>
      <c r="N1900" s="7"/>
      <c r="O1900" s="7"/>
      <c r="P1900" s="7"/>
      <c r="Q1900" s="7"/>
      <c r="R1900" s="7"/>
      <c r="S1900" s="7"/>
      <c r="T1900" s="7"/>
    </row>
    <row r="1901" spans="1:20" s="8" customFormat="1" ht="15" hidden="1" outlineLevel="1">
      <c r="A1901" s="35" t="s">
        <v>12</v>
      </c>
      <c r="B1901" s="35"/>
      <c r="C1901" s="35"/>
      <c r="D1901" s="35"/>
      <c r="E1901" s="35"/>
      <c r="F1901" s="35"/>
      <c r="G1901" s="35"/>
      <c r="H1901" s="35"/>
      <c r="I1901" s="7"/>
      <c r="N1901" s="7"/>
      <c r="O1901" s="7"/>
      <c r="P1901" s="7"/>
      <c r="Q1901" s="7"/>
      <c r="R1901" s="7"/>
      <c r="S1901" s="7"/>
      <c r="T1901" s="7"/>
    </row>
    <row r="1902" spans="1:20" s="8" customFormat="1" ht="15" hidden="1" outlineLevel="1">
      <c r="A1902" s="34" t="s">
        <v>13</v>
      </c>
      <c r="B1902" s="34"/>
      <c r="C1902" s="34"/>
      <c r="D1902" s="34"/>
      <c r="E1902" s="34"/>
      <c r="F1902" s="34"/>
      <c r="G1902" s="34"/>
      <c r="H1902" s="12">
        <v>1333.27</v>
      </c>
      <c r="I1902" s="7"/>
      <c r="N1902" s="7"/>
      <c r="O1902" s="7"/>
      <c r="P1902" s="7"/>
      <c r="Q1902" s="7"/>
      <c r="R1902" s="7"/>
      <c r="S1902" s="7"/>
      <c r="T1902" s="7"/>
    </row>
    <row r="1903" spans="1:20" s="8" customFormat="1" ht="15" hidden="1" outlineLevel="1">
      <c r="A1903" s="34" t="s">
        <v>14</v>
      </c>
      <c r="B1903" s="34"/>
      <c r="C1903" s="34"/>
      <c r="D1903" s="34"/>
      <c r="E1903" s="34"/>
      <c r="F1903" s="34"/>
      <c r="G1903" s="34"/>
      <c r="H1903" s="12">
        <v>847113.35</v>
      </c>
      <c r="I1903" s="7"/>
      <c r="N1903" s="7"/>
      <c r="O1903" s="7"/>
      <c r="P1903" s="7"/>
      <c r="Q1903" s="7"/>
      <c r="R1903" s="7"/>
      <c r="S1903" s="7"/>
      <c r="T1903" s="7"/>
    </row>
    <row r="1904" spans="1:20" s="8" customFormat="1" ht="15" hidden="1" outlineLevel="1">
      <c r="A1904" s="34" t="s">
        <v>15</v>
      </c>
      <c r="B1904" s="34"/>
      <c r="C1904" s="34"/>
      <c r="D1904" s="34"/>
      <c r="E1904" s="34"/>
      <c r="F1904" s="34"/>
      <c r="G1904" s="34"/>
      <c r="H1904" s="15">
        <f>(H1905+H1906-(H1907+H1914))/(H1924+H1925-(H1926+H1933))</f>
        <v>0.0015652139570742016</v>
      </c>
      <c r="I1904" s="7"/>
      <c r="K1904" s="20"/>
      <c r="L1904" s="20"/>
      <c r="N1904" s="7"/>
      <c r="O1904" s="7"/>
      <c r="P1904" s="7"/>
      <c r="Q1904" s="7"/>
      <c r="R1904" s="7"/>
      <c r="S1904" s="7"/>
      <c r="T1904" s="7"/>
    </row>
    <row r="1905" spans="1:20" s="8" customFormat="1" ht="15" hidden="1" outlineLevel="1">
      <c r="A1905" s="34" t="s">
        <v>16</v>
      </c>
      <c r="B1905" s="34"/>
      <c r="C1905" s="34"/>
      <c r="D1905" s="34"/>
      <c r="E1905" s="34"/>
      <c r="F1905" s="34"/>
      <c r="G1905" s="34"/>
      <c r="H1905" s="17">
        <v>750.282</v>
      </c>
      <c r="I1905" s="7"/>
      <c r="K1905" s="20"/>
      <c r="L1905" s="20"/>
      <c r="N1905" s="7"/>
      <c r="O1905" s="7"/>
      <c r="P1905" s="7"/>
      <c r="Q1905" s="7"/>
      <c r="R1905" s="7"/>
      <c r="S1905" s="7"/>
      <c r="T1905" s="7"/>
    </row>
    <row r="1906" spans="1:20" s="8" customFormat="1" ht="15" hidden="1" outlineLevel="1">
      <c r="A1906" s="34" t="s">
        <v>17</v>
      </c>
      <c r="B1906" s="34"/>
      <c r="C1906" s="34"/>
      <c r="D1906" s="34"/>
      <c r="E1906" s="34"/>
      <c r="F1906" s="34"/>
      <c r="G1906" s="34"/>
      <c r="H1906" s="17">
        <v>16.703</v>
      </c>
      <c r="I1906" s="7"/>
      <c r="N1906" s="7"/>
      <c r="O1906" s="7"/>
      <c r="P1906" s="7"/>
      <c r="Q1906" s="7"/>
      <c r="R1906" s="7"/>
      <c r="S1906" s="7"/>
      <c r="T1906" s="7"/>
    </row>
    <row r="1907" spans="1:20" s="8" customFormat="1" ht="15" hidden="1" outlineLevel="1">
      <c r="A1907" s="34" t="s">
        <v>18</v>
      </c>
      <c r="B1907" s="34"/>
      <c r="C1907" s="34"/>
      <c r="D1907" s="34"/>
      <c r="E1907" s="34"/>
      <c r="F1907" s="34"/>
      <c r="G1907" s="34"/>
      <c r="H1907" s="17">
        <f>E1909+E1910+E1911+E1912+E1913</f>
        <v>235.4703061859236</v>
      </c>
      <c r="I1907" s="7"/>
      <c r="N1907" s="7"/>
      <c r="O1907" s="7"/>
      <c r="P1907" s="7"/>
      <c r="Q1907" s="7"/>
      <c r="R1907" s="7"/>
      <c r="S1907" s="7"/>
      <c r="T1907" s="7"/>
    </row>
    <row r="1908" spans="1:20" s="8" customFormat="1" ht="15" hidden="1" outlineLevel="1">
      <c r="A1908" s="34" t="s">
        <v>20</v>
      </c>
      <c r="B1908" s="34"/>
      <c r="C1908" s="14"/>
      <c r="D1908" s="14"/>
      <c r="E1908" s="14"/>
      <c r="F1908" s="14"/>
      <c r="G1908" s="14"/>
      <c r="H1908" s="19"/>
      <c r="I1908" s="7"/>
      <c r="N1908" s="7"/>
      <c r="O1908" s="7"/>
      <c r="P1908" s="7"/>
      <c r="Q1908" s="7"/>
      <c r="R1908" s="7"/>
      <c r="S1908" s="7"/>
      <c r="T1908" s="7"/>
    </row>
    <row r="1909" spans="1:20" s="8" customFormat="1" ht="15" hidden="1" outlineLevel="1">
      <c r="A1909" s="30" t="s">
        <v>21</v>
      </c>
      <c r="B1909" s="30"/>
      <c r="C1909" s="30"/>
      <c r="D1909" s="30"/>
      <c r="E1909" s="17">
        <v>14.23234398592364</v>
      </c>
      <c r="F1909" s="7"/>
      <c r="I1909" s="7"/>
      <c r="N1909" s="7"/>
      <c r="O1909" s="7"/>
      <c r="P1909" s="7"/>
      <c r="Q1909" s="7"/>
      <c r="R1909" s="7"/>
      <c r="S1909" s="7"/>
      <c r="T1909" s="7"/>
    </row>
    <row r="1910" spans="1:20" s="8" customFormat="1" ht="15" hidden="1" outlineLevel="1">
      <c r="A1910" s="30" t="s">
        <v>22</v>
      </c>
      <c r="B1910" s="30"/>
      <c r="C1910" s="30"/>
      <c r="D1910" s="30"/>
      <c r="E1910" s="21">
        <v>173.5505481</v>
      </c>
      <c r="F1910" s="7"/>
      <c r="I1910" s="7"/>
      <c r="N1910" s="7"/>
      <c r="O1910" s="7"/>
      <c r="P1910" s="7"/>
      <c r="Q1910" s="7"/>
      <c r="R1910" s="7"/>
      <c r="S1910" s="7"/>
      <c r="T1910" s="7"/>
    </row>
    <row r="1911" spans="1:20" s="8" customFormat="1" ht="15" hidden="1" outlineLevel="1">
      <c r="A1911" s="30" t="s">
        <v>23</v>
      </c>
      <c r="B1911" s="30"/>
      <c r="C1911" s="30"/>
      <c r="D1911" s="30"/>
      <c r="E1911" s="21">
        <v>47.68741409999995</v>
      </c>
      <c r="F1911" s="7"/>
      <c r="I1911" s="7"/>
      <c r="N1911" s="7"/>
      <c r="O1911" s="7"/>
      <c r="P1911" s="7"/>
      <c r="Q1911" s="7"/>
      <c r="R1911" s="7"/>
      <c r="S1911" s="7"/>
      <c r="T1911" s="7"/>
    </row>
    <row r="1912" spans="1:20" s="8" customFormat="1" ht="15" hidden="1" outlineLevel="1">
      <c r="A1912" s="30" t="s">
        <v>24</v>
      </c>
      <c r="B1912" s="30"/>
      <c r="C1912" s="30"/>
      <c r="D1912" s="30"/>
      <c r="E1912" s="22">
        <v>0</v>
      </c>
      <c r="F1912" s="7"/>
      <c r="I1912" s="7"/>
      <c r="N1912" s="7"/>
      <c r="O1912" s="7"/>
      <c r="P1912" s="7"/>
      <c r="Q1912" s="7"/>
      <c r="R1912" s="7"/>
      <c r="S1912" s="7"/>
      <c r="T1912" s="7"/>
    </row>
    <row r="1913" spans="1:20" s="8" customFormat="1" ht="15" hidden="1" outlineLevel="1">
      <c r="A1913" s="30" t="s">
        <v>25</v>
      </c>
      <c r="B1913" s="30"/>
      <c r="C1913" s="30"/>
      <c r="D1913" s="30"/>
      <c r="E1913" s="22">
        <v>0</v>
      </c>
      <c r="F1913" s="7"/>
      <c r="I1913" s="7"/>
      <c r="N1913" s="7"/>
      <c r="O1913" s="7"/>
      <c r="P1913" s="7"/>
      <c r="Q1913" s="7"/>
      <c r="R1913" s="7"/>
      <c r="S1913" s="7"/>
      <c r="T1913" s="7"/>
    </row>
    <row r="1914" spans="1:20" s="8" customFormat="1" ht="15" hidden="1" outlineLevel="1">
      <c r="A1914" s="31" t="s">
        <v>26</v>
      </c>
      <c r="B1914" s="31"/>
      <c r="C1914" s="31"/>
      <c r="D1914" s="31"/>
      <c r="E1914" s="31"/>
      <c r="F1914" s="31"/>
      <c r="G1914" s="31"/>
      <c r="H1914" s="17">
        <v>285.1168</v>
      </c>
      <c r="I1914" s="7"/>
      <c r="N1914" s="7"/>
      <c r="O1914" s="7"/>
      <c r="P1914" s="7"/>
      <c r="Q1914" s="7"/>
      <c r="R1914" s="7"/>
      <c r="S1914" s="7"/>
      <c r="T1914" s="7"/>
    </row>
    <row r="1915" spans="1:20" s="8" customFormat="1" ht="15" hidden="1" outlineLevel="1">
      <c r="A1915" s="31" t="s">
        <v>27</v>
      </c>
      <c r="B1915" s="31"/>
      <c r="C1915" s="31"/>
      <c r="D1915" s="31"/>
      <c r="E1915" s="31"/>
      <c r="F1915" s="31"/>
      <c r="G1915" s="31"/>
      <c r="H1915" s="21">
        <f>D1917+D1921</f>
        <v>6467.835999999997</v>
      </c>
      <c r="I1915" s="7"/>
      <c r="N1915" s="7"/>
      <c r="O1915" s="7"/>
      <c r="P1915" s="7"/>
      <c r="Q1915" s="7"/>
      <c r="R1915" s="7"/>
      <c r="S1915" s="7"/>
      <c r="T1915" s="7"/>
    </row>
    <row r="1916" spans="1:20" s="8" customFormat="1" ht="15" hidden="1" outlineLevel="1">
      <c r="A1916" s="31" t="s">
        <v>20</v>
      </c>
      <c r="B1916" s="31"/>
      <c r="C1916" s="14"/>
      <c r="D1916" s="14"/>
      <c r="E1916" s="14"/>
      <c r="F1916" s="14"/>
      <c r="G1916" s="14"/>
      <c r="H1916" s="23"/>
      <c r="I1916" s="7"/>
      <c r="N1916" s="7"/>
      <c r="O1916" s="7"/>
      <c r="P1916" s="7"/>
      <c r="Q1916" s="7"/>
      <c r="R1916" s="7"/>
      <c r="S1916" s="7"/>
      <c r="T1916" s="7"/>
    </row>
    <row r="1917" spans="1:20" s="8" customFormat="1" ht="15" hidden="1" outlineLevel="1">
      <c r="A1917" s="33" t="s">
        <v>28</v>
      </c>
      <c r="B1917" s="33"/>
      <c r="C1917" s="33"/>
      <c r="D1917" s="17">
        <f>D1918+D1919+D1920</f>
        <v>3.033</v>
      </c>
      <c r="E1917" s="7"/>
      <c r="I1917" s="7"/>
      <c r="N1917" s="7"/>
      <c r="O1917" s="7"/>
      <c r="P1917" s="7"/>
      <c r="Q1917" s="7"/>
      <c r="R1917" s="7"/>
      <c r="S1917" s="7"/>
      <c r="T1917" s="7"/>
    </row>
    <row r="1918" spans="1:20" s="8" customFormat="1" ht="15" hidden="1" outlineLevel="1">
      <c r="A1918" s="32" t="s">
        <v>29</v>
      </c>
      <c r="B1918" s="32"/>
      <c r="C1918" s="32"/>
      <c r="D1918" s="17">
        <v>0.894</v>
      </c>
      <c r="E1918" s="7"/>
      <c r="I1918" s="7"/>
      <c r="N1918" s="7"/>
      <c r="O1918" s="7"/>
      <c r="P1918" s="7"/>
      <c r="Q1918" s="7"/>
      <c r="R1918" s="7"/>
      <c r="S1918" s="7"/>
      <c r="T1918" s="7"/>
    </row>
    <row r="1919" spans="1:20" s="8" customFormat="1" ht="15" hidden="1" outlineLevel="1">
      <c r="A1919" s="32" t="s">
        <v>30</v>
      </c>
      <c r="B1919" s="32"/>
      <c r="C1919" s="32"/>
      <c r="D1919" s="17">
        <v>1.299</v>
      </c>
      <c r="E1919" s="7"/>
      <c r="I1919" s="7"/>
      <c r="N1919" s="7"/>
      <c r="O1919" s="7"/>
      <c r="P1919" s="7"/>
      <c r="Q1919" s="7"/>
      <c r="R1919" s="7"/>
      <c r="S1919" s="7"/>
      <c r="T1919" s="7"/>
    </row>
    <row r="1920" spans="1:20" s="8" customFormat="1" ht="15" hidden="1" outlineLevel="1">
      <c r="A1920" s="32" t="s">
        <v>31</v>
      </c>
      <c r="B1920" s="32"/>
      <c r="C1920" s="32"/>
      <c r="D1920" s="17">
        <v>0.84</v>
      </c>
      <c r="E1920" s="7"/>
      <c r="I1920" s="7"/>
      <c r="N1920" s="7"/>
      <c r="O1920" s="7"/>
      <c r="P1920" s="7"/>
      <c r="Q1920" s="7"/>
      <c r="R1920" s="7"/>
      <c r="S1920" s="7"/>
      <c r="T1920" s="7"/>
    </row>
    <row r="1921" spans="1:8" ht="15" hidden="1" outlineLevel="1">
      <c r="A1921" s="33" t="s">
        <v>32</v>
      </c>
      <c r="B1921" s="33"/>
      <c r="C1921" s="33"/>
      <c r="D1921" s="17">
        <f>D1922+D1923</f>
        <v>6464.802999999996</v>
      </c>
      <c r="E1921" s="7"/>
      <c r="F1921" s="8"/>
      <c r="G1921" s="8"/>
      <c r="H1921" s="8"/>
    </row>
    <row r="1922" spans="1:8" ht="15" hidden="1" outlineLevel="1">
      <c r="A1922" s="32" t="s">
        <v>29</v>
      </c>
      <c r="B1922" s="32"/>
      <c r="C1922" s="32"/>
      <c r="D1922" s="17">
        <v>2490.870999999999</v>
      </c>
      <c r="E1922" s="7"/>
      <c r="F1922" s="8"/>
      <c r="G1922" s="8"/>
      <c r="H1922" s="8"/>
    </row>
    <row r="1923" spans="1:8" ht="15" hidden="1" outlineLevel="1">
      <c r="A1923" s="32" t="s">
        <v>31</v>
      </c>
      <c r="B1923" s="32"/>
      <c r="C1923" s="32"/>
      <c r="D1923" s="17">
        <v>3973.931999999997</v>
      </c>
      <c r="E1923" s="7"/>
      <c r="F1923" s="8"/>
      <c r="G1923" s="8"/>
      <c r="H1923" s="8"/>
    </row>
    <row r="1924" spans="1:8" ht="15" hidden="1" outlineLevel="1">
      <c r="A1924" s="31" t="s">
        <v>33</v>
      </c>
      <c r="B1924" s="31"/>
      <c r="C1924" s="31"/>
      <c r="D1924" s="31"/>
      <c r="E1924" s="31"/>
      <c r="F1924" s="31"/>
      <c r="G1924" s="31"/>
      <c r="H1924" s="17">
        <v>447396.311</v>
      </c>
    </row>
    <row r="1925" spans="1:8" ht="15" hidden="1" outlineLevel="1">
      <c r="A1925" s="31" t="s">
        <v>55</v>
      </c>
      <c r="B1925" s="31"/>
      <c r="C1925" s="31"/>
      <c r="D1925" s="31"/>
      <c r="E1925" s="31"/>
      <c r="F1925" s="31"/>
      <c r="G1925" s="31"/>
      <c r="H1925" s="17">
        <v>11232.223000000002</v>
      </c>
    </row>
    <row r="1926" spans="1:8" ht="15" hidden="1" outlineLevel="1">
      <c r="A1926" s="31" t="s">
        <v>36</v>
      </c>
      <c r="B1926" s="31"/>
      <c r="C1926" s="31"/>
      <c r="D1926" s="31"/>
      <c r="E1926" s="31"/>
      <c r="F1926" s="31"/>
      <c r="G1926" s="31"/>
      <c r="H1926" s="17">
        <f>E1928+E1929+E1930+E1931+E1932</f>
        <v>140829.21199999997</v>
      </c>
    </row>
    <row r="1927" spans="1:8" ht="15" hidden="1" outlineLevel="1">
      <c r="A1927" s="31" t="s">
        <v>20</v>
      </c>
      <c r="B1927" s="31"/>
      <c r="C1927" s="14"/>
      <c r="D1927" s="14"/>
      <c r="E1927" s="14"/>
      <c r="F1927" s="14"/>
      <c r="G1927" s="14"/>
      <c r="H1927" s="23"/>
    </row>
    <row r="1928" spans="1:8" ht="15" hidden="1" outlineLevel="1">
      <c r="A1928" s="30" t="s">
        <v>37</v>
      </c>
      <c r="B1928" s="30"/>
      <c r="C1928" s="30"/>
      <c r="D1928" s="30"/>
      <c r="E1928" s="17">
        <v>6467.835999999997</v>
      </c>
      <c r="G1928" s="8"/>
      <c r="H1928" s="8"/>
    </row>
    <row r="1929" spans="1:8" ht="15" hidden="1" outlineLevel="1">
      <c r="A1929" s="30" t="s">
        <v>38</v>
      </c>
      <c r="B1929" s="30"/>
      <c r="C1929" s="30"/>
      <c r="D1929" s="30"/>
      <c r="E1929" s="21">
        <v>102161.51700000002</v>
      </c>
      <c r="G1929" s="8"/>
      <c r="H1929" s="8"/>
    </row>
    <row r="1930" spans="1:8" ht="15" hidden="1" outlineLevel="1">
      <c r="A1930" s="30" t="s">
        <v>39</v>
      </c>
      <c r="B1930" s="30"/>
      <c r="C1930" s="30"/>
      <c r="D1930" s="30"/>
      <c r="E1930" s="21">
        <v>32199.858999999957</v>
      </c>
      <c r="G1930" s="8"/>
      <c r="H1930" s="8"/>
    </row>
    <row r="1931" spans="1:8" ht="15" hidden="1" outlineLevel="1">
      <c r="A1931" s="30" t="s">
        <v>40</v>
      </c>
      <c r="B1931" s="30"/>
      <c r="C1931" s="30"/>
      <c r="D1931" s="30"/>
      <c r="E1931" s="22">
        <v>0</v>
      </c>
      <c r="G1931" s="8"/>
      <c r="H1931" s="8"/>
    </row>
    <row r="1932" spans="1:8" ht="15" hidden="1" outlineLevel="1">
      <c r="A1932" s="30" t="s">
        <v>41</v>
      </c>
      <c r="B1932" s="30"/>
      <c r="C1932" s="30"/>
      <c r="D1932" s="30"/>
      <c r="E1932" s="22">
        <v>0</v>
      </c>
      <c r="G1932" s="8"/>
      <c r="H1932" s="8"/>
    </row>
    <row r="1933" spans="1:8" ht="15" hidden="1" outlineLevel="1">
      <c r="A1933" s="31" t="s">
        <v>42</v>
      </c>
      <c r="B1933" s="31"/>
      <c r="C1933" s="31"/>
      <c r="D1933" s="31"/>
      <c r="E1933" s="31"/>
      <c r="F1933" s="31"/>
      <c r="G1933" s="31"/>
      <c r="H1933" s="17">
        <v>160378.1</v>
      </c>
    </row>
    <row r="1934" spans="1:8" ht="15" hidden="1" outlineLevel="1">
      <c r="A1934" s="31" t="s">
        <v>43</v>
      </c>
      <c r="B1934" s="31"/>
      <c r="C1934" s="31"/>
      <c r="D1934" s="31"/>
      <c r="E1934" s="31"/>
      <c r="F1934" s="31"/>
      <c r="G1934" s="31"/>
      <c r="H1934" s="12">
        <v>0</v>
      </c>
    </row>
    <row r="1935" ht="15" hidden="1" outlineLevel="1"/>
    <row r="1936" spans="1:8" ht="15" hidden="1" outlineLevel="1">
      <c r="A1936" s="36" t="s">
        <v>105</v>
      </c>
      <c r="B1936" s="36"/>
      <c r="C1936" s="36"/>
      <c r="D1936" s="36"/>
      <c r="E1936" s="36"/>
      <c r="F1936" s="36"/>
      <c r="G1936" s="36"/>
      <c r="H1936" s="36"/>
    </row>
    <row r="1937" spans="1:20" s="8" customFormat="1" ht="15" hidden="1" outlineLevel="1">
      <c r="A1937" s="35" t="s">
        <v>11</v>
      </c>
      <c r="B1937" s="35"/>
      <c r="C1937" s="35"/>
      <c r="D1937" s="35"/>
      <c r="E1937" s="35"/>
      <c r="F1937" s="35"/>
      <c r="G1937" s="35"/>
      <c r="H1937" s="12">
        <f>ROUND(H1940+H1941*H1942+H1972,2)</f>
        <v>2591.3</v>
      </c>
      <c r="I1937" s="7"/>
      <c r="N1937" s="7"/>
      <c r="O1937" s="7"/>
      <c r="P1937" s="7"/>
      <c r="Q1937" s="7"/>
      <c r="R1937" s="7"/>
      <c r="S1937" s="7"/>
      <c r="T1937" s="7"/>
    </row>
    <row r="1938" spans="1:20" s="8" customFormat="1" ht="15" hidden="1" outlineLevel="1">
      <c r="A1938" s="7"/>
      <c r="B1938" s="7"/>
      <c r="C1938" s="13"/>
      <c r="D1938" s="13"/>
      <c r="E1938" s="13"/>
      <c r="F1938" s="7"/>
      <c r="G1938" s="4"/>
      <c r="H1938" s="7"/>
      <c r="I1938" s="7"/>
      <c r="N1938" s="7"/>
      <c r="O1938" s="7"/>
      <c r="P1938" s="7"/>
      <c r="Q1938" s="7"/>
      <c r="R1938" s="7"/>
      <c r="S1938" s="7"/>
      <c r="T1938" s="7"/>
    </row>
    <row r="1939" spans="1:20" s="8" customFormat="1" ht="15" hidden="1" outlineLevel="1">
      <c r="A1939" s="35" t="s">
        <v>12</v>
      </c>
      <c r="B1939" s="35"/>
      <c r="C1939" s="35"/>
      <c r="D1939" s="35"/>
      <c r="E1939" s="35"/>
      <c r="F1939" s="35"/>
      <c r="G1939" s="35"/>
      <c r="H1939" s="35"/>
      <c r="I1939" s="7"/>
      <c r="N1939" s="7"/>
      <c r="O1939" s="7"/>
      <c r="P1939" s="7"/>
      <c r="Q1939" s="7"/>
      <c r="R1939" s="7"/>
      <c r="S1939" s="7"/>
      <c r="T1939" s="7"/>
    </row>
    <row r="1940" spans="1:20" s="8" customFormat="1" ht="15" hidden="1" outlineLevel="1">
      <c r="A1940" s="34" t="s">
        <v>13</v>
      </c>
      <c r="B1940" s="34"/>
      <c r="C1940" s="34"/>
      <c r="D1940" s="34"/>
      <c r="E1940" s="34"/>
      <c r="F1940" s="34"/>
      <c r="G1940" s="34"/>
      <c r="H1940" s="12">
        <v>1277.16</v>
      </c>
      <c r="I1940" s="7"/>
      <c r="N1940" s="7"/>
      <c r="O1940" s="7"/>
      <c r="P1940" s="7"/>
      <c r="Q1940" s="7"/>
      <c r="R1940" s="7"/>
      <c r="S1940" s="7"/>
      <c r="T1940" s="7"/>
    </row>
    <row r="1941" spans="1:20" s="8" customFormat="1" ht="15" hidden="1" outlineLevel="1">
      <c r="A1941" s="34" t="s">
        <v>14</v>
      </c>
      <c r="B1941" s="34"/>
      <c r="C1941" s="34"/>
      <c r="D1941" s="34"/>
      <c r="E1941" s="34"/>
      <c r="F1941" s="34"/>
      <c r="G1941" s="34"/>
      <c r="H1941" s="12">
        <v>877253.45</v>
      </c>
      <c r="I1941" s="7"/>
      <c r="N1941" s="7"/>
      <c r="O1941" s="7"/>
      <c r="P1941" s="7"/>
      <c r="Q1941" s="7"/>
      <c r="R1941" s="7"/>
      <c r="S1941" s="7"/>
      <c r="T1941" s="7"/>
    </row>
    <row r="1942" spans="1:20" s="8" customFormat="1" ht="15" hidden="1" outlineLevel="1">
      <c r="A1942" s="34" t="s">
        <v>15</v>
      </c>
      <c r="B1942" s="34"/>
      <c r="C1942" s="34"/>
      <c r="D1942" s="34"/>
      <c r="E1942" s="34"/>
      <c r="F1942" s="34"/>
      <c r="G1942" s="34"/>
      <c r="H1942" s="15">
        <f>(H1943+H1944-(H1945+H1952))/(H1962+H1963-(H1964+H1971))</f>
        <v>0.001498017556131199</v>
      </c>
      <c r="I1942" s="7"/>
      <c r="K1942" s="20"/>
      <c r="L1942" s="20"/>
      <c r="N1942" s="7"/>
      <c r="O1942" s="7"/>
      <c r="P1942" s="7"/>
      <c r="Q1942" s="7"/>
      <c r="R1942" s="7"/>
      <c r="S1942" s="7"/>
      <c r="T1942" s="7"/>
    </row>
    <row r="1943" spans="1:20" s="8" customFormat="1" ht="15" hidden="1" outlineLevel="1">
      <c r="A1943" s="34" t="s">
        <v>16</v>
      </c>
      <c r="B1943" s="34"/>
      <c r="C1943" s="34"/>
      <c r="D1943" s="34"/>
      <c r="E1943" s="34"/>
      <c r="F1943" s="34"/>
      <c r="G1943" s="34"/>
      <c r="H1943" s="17">
        <v>779.075</v>
      </c>
      <c r="I1943" s="7"/>
      <c r="K1943" s="20"/>
      <c r="L1943" s="20"/>
      <c r="N1943" s="7"/>
      <c r="O1943" s="7"/>
      <c r="P1943" s="7"/>
      <c r="Q1943" s="7"/>
      <c r="R1943" s="7"/>
      <c r="S1943" s="7"/>
      <c r="T1943" s="7"/>
    </row>
    <row r="1944" spans="1:20" s="8" customFormat="1" ht="15" hidden="1" outlineLevel="1">
      <c r="A1944" s="34" t="s">
        <v>17</v>
      </c>
      <c r="B1944" s="34"/>
      <c r="C1944" s="34"/>
      <c r="D1944" s="34"/>
      <c r="E1944" s="34"/>
      <c r="F1944" s="34"/>
      <c r="G1944" s="34"/>
      <c r="H1944" s="17">
        <v>26.107</v>
      </c>
      <c r="I1944" s="7"/>
      <c r="N1944" s="7"/>
      <c r="O1944" s="7"/>
      <c r="P1944" s="7"/>
      <c r="Q1944" s="7"/>
      <c r="R1944" s="7"/>
      <c r="S1944" s="7"/>
      <c r="T1944" s="7"/>
    </row>
    <row r="1945" spans="1:20" s="8" customFormat="1" ht="15" hidden="1" outlineLevel="1">
      <c r="A1945" s="34" t="s">
        <v>18</v>
      </c>
      <c r="B1945" s="34"/>
      <c r="C1945" s="34"/>
      <c r="D1945" s="34"/>
      <c r="E1945" s="34"/>
      <c r="F1945" s="34"/>
      <c r="G1945" s="34"/>
      <c r="H1945" s="17">
        <f>E1947+E1948+E1949+E1950+E1951</f>
        <v>245.06177583119887</v>
      </c>
      <c r="I1945" s="7"/>
      <c r="N1945" s="7"/>
      <c r="O1945" s="7"/>
      <c r="P1945" s="7"/>
      <c r="Q1945" s="7"/>
      <c r="R1945" s="7"/>
      <c r="S1945" s="7"/>
      <c r="T1945" s="7"/>
    </row>
    <row r="1946" spans="1:20" s="8" customFormat="1" ht="15" hidden="1" outlineLevel="1">
      <c r="A1946" s="34" t="s">
        <v>20</v>
      </c>
      <c r="B1946" s="34"/>
      <c r="C1946" s="14"/>
      <c r="D1946" s="14"/>
      <c r="E1946" s="14"/>
      <c r="F1946" s="14"/>
      <c r="G1946" s="14"/>
      <c r="H1946" s="19"/>
      <c r="I1946" s="7"/>
      <c r="N1946" s="7"/>
      <c r="O1946" s="7"/>
      <c r="P1946" s="7"/>
      <c r="Q1946" s="7"/>
      <c r="R1946" s="7"/>
      <c r="S1946" s="7"/>
      <c r="T1946" s="7"/>
    </row>
    <row r="1947" spans="1:20" s="8" customFormat="1" ht="15" hidden="1" outlineLevel="1">
      <c r="A1947" s="30" t="s">
        <v>21</v>
      </c>
      <c r="B1947" s="30"/>
      <c r="C1947" s="30"/>
      <c r="D1947" s="30"/>
      <c r="E1947" s="17">
        <v>16.006534731199036</v>
      </c>
      <c r="F1947" s="7"/>
      <c r="I1947" s="7"/>
      <c r="N1947" s="7"/>
      <c r="O1947" s="7"/>
      <c r="P1947" s="7"/>
      <c r="Q1947" s="7"/>
      <c r="R1947" s="7"/>
      <c r="S1947" s="7"/>
      <c r="T1947" s="7"/>
    </row>
    <row r="1948" spans="1:20" s="8" customFormat="1" ht="15" hidden="1" outlineLevel="1">
      <c r="A1948" s="30" t="s">
        <v>22</v>
      </c>
      <c r="B1948" s="30"/>
      <c r="C1948" s="30"/>
      <c r="D1948" s="30"/>
      <c r="E1948" s="21">
        <v>179.52831949999984</v>
      </c>
      <c r="F1948" s="7"/>
      <c r="I1948" s="7"/>
      <c r="N1948" s="7"/>
      <c r="O1948" s="7"/>
      <c r="P1948" s="7"/>
      <c r="Q1948" s="7"/>
      <c r="R1948" s="7"/>
      <c r="S1948" s="7"/>
      <c r="T1948" s="7"/>
    </row>
    <row r="1949" spans="1:20" s="8" customFormat="1" ht="15" hidden="1" outlineLevel="1">
      <c r="A1949" s="30" t="s">
        <v>23</v>
      </c>
      <c r="B1949" s="30"/>
      <c r="C1949" s="30"/>
      <c r="D1949" s="30"/>
      <c r="E1949" s="21">
        <v>49.52692160000002</v>
      </c>
      <c r="F1949" s="7"/>
      <c r="I1949" s="7"/>
      <c r="N1949" s="7"/>
      <c r="O1949" s="7"/>
      <c r="P1949" s="7"/>
      <c r="Q1949" s="7"/>
      <c r="R1949" s="7"/>
      <c r="S1949" s="7"/>
      <c r="T1949" s="7"/>
    </row>
    <row r="1950" spans="1:20" s="8" customFormat="1" ht="15" hidden="1" outlineLevel="1">
      <c r="A1950" s="30" t="s">
        <v>24</v>
      </c>
      <c r="B1950" s="30"/>
      <c r="C1950" s="30"/>
      <c r="D1950" s="30"/>
      <c r="E1950" s="22">
        <v>0</v>
      </c>
      <c r="F1950" s="7"/>
      <c r="I1950" s="7"/>
      <c r="N1950" s="7"/>
      <c r="O1950" s="7"/>
      <c r="P1950" s="7"/>
      <c r="Q1950" s="7"/>
      <c r="R1950" s="7"/>
      <c r="S1950" s="7"/>
      <c r="T1950" s="7"/>
    </row>
    <row r="1951" spans="1:20" s="8" customFormat="1" ht="15" hidden="1" outlineLevel="1">
      <c r="A1951" s="30" t="s">
        <v>25</v>
      </c>
      <c r="B1951" s="30"/>
      <c r="C1951" s="30"/>
      <c r="D1951" s="30"/>
      <c r="E1951" s="22">
        <v>0</v>
      </c>
      <c r="F1951" s="7"/>
      <c r="I1951" s="7"/>
      <c r="N1951" s="7"/>
      <c r="O1951" s="7"/>
      <c r="P1951" s="7"/>
      <c r="Q1951" s="7"/>
      <c r="R1951" s="7"/>
      <c r="S1951" s="7"/>
      <c r="T1951" s="7"/>
    </row>
    <row r="1952" spans="1:20" s="8" customFormat="1" ht="15" hidden="1" outlineLevel="1">
      <c r="A1952" s="31" t="s">
        <v>26</v>
      </c>
      <c r="B1952" s="31"/>
      <c r="C1952" s="31"/>
      <c r="D1952" s="31"/>
      <c r="E1952" s="31"/>
      <c r="F1952" s="31"/>
      <c r="G1952" s="31"/>
      <c r="H1952" s="17">
        <v>292.5982</v>
      </c>
      <c r="I1952" s="7"/>
      <c r="N1952" s="7"/>
      <c r="O1952" s="7"/>
      <c r="P1952" s="7"/>
      <c r="Q1952" s="7"/>
      <c r="R1952" s="7"/>
      <c r="S1952" s="7"/>
      <c r="T1952" s="7"/>
    </row>
    <row r="1953" spans="1:8" ht="15" hidden="1" outlineLevel="1">
      <c r="A1953" s="31" t="s">
        <v>27</v>
      </c>
      <c r="B1953" s="31"/>
      <c r="C1953" s="31"/>
      <c r="D1953" s="31"/>
      <c r="E1953" s="31"/>
      <c r="F1953" s="31"/>
      <c r="G1953" s="31"/>
      <c r="H1953" s="21">
        <f>D1955+D1959</f>
        <v>7154.750999999991</v>
      </c>
    </row>
    <row r="1954" spans="1:8" ht="15" hidden="1" outlineLevel="1">
      <c r="A1954" s="31" t="s">
        <v>20</v>
      </c>
      <c r="B1954" s="31"/>
      <c r="C1954" s="14"/>
      <c r="D1954" s="14"/>
      <c r="E1954" s="14"/>
      <c r="F1954" s="14"/>
      <c r="G1954" s="14"/>
      <c r="H1954" s="23"/>
    </row>
    <row r="1955" spans="1:8" ht="15" hidden="1" outlineLevel="1">
      <c r="A1955" s="33" t="s">
        <v>28</v>
      </c>
      <c r="B1955" s="33"/>
      <c r="C1955" s="33"/>
      <c r="D1955" s="17">
        <f>D1956+D1957+D1958</f>
        <v>3.3200000000000003</v>
      </c>
      <c r="E1955" s="7"/>
      <c r="F1955" s="8"/>
      <c r="G1955" s="8"/>
      <c r="H1955" s="8"/>
    </row>
    <row r="1956" spans="1:8" ht="15" hidden="1" outlineLevel="1">
      <c r="A1956" s="32" t="s">
        <v>29</v>
      </c>
      <c r="B1956" s="32"/>
      <c r="C1956" s="32"/>
      <c r="D1956" s="17">
        <v>0.793</v>
      </c>
      <c r="E1956" s="7"/>
      <c r="F1956" s="8"/>
      <c r="G1956" s="8"/>
      <c r="H1956" s="8"/>
    </row>
    <row r="1957" spans="1:8" ht="15" hidden="1" outlineLevel="1">
      <c r="A1957" s="32" t="s">
        <v>30</v>
      </c>
      <c r="B1957" s="32"/>
      <c r="C1957" s="32"/>
      <c r="D1957" s="17">
        <v>1.75</v>
      </c>
      <c r="E1957" s="7"/>
      <c r="F1957" s="8"/>
      <c r="G1957" s="8"/>
      <c r="H1957" s="8"/>
    </row>
    <row r="1958" spans="1:8" ht="15" hidden="1" outlineLevel="1">
      <c r="A1958" s="32" t="s">
        <v>31</v>
      </c>
      <c r="B1958" s="32"/>
      <c r="C1958" s="32"/>
      <c r="D1958" s="17">
        <v>0.777</v>
      </c>
      <c r="E1958" s="7"/>
      <c r="F1958" s="8"/>
      <c r="G1958" s="8"/>
      <c r="H1958" s="8"/>
    </row>
    <row r="1959" spans="1:8" ht="15" hidden="1" outlineLevel="1">
      <c r="A1959" s="33" t="s">
        <v>32</v>
      </c>
      <c r="B1959" s="33"/>
      <c r="C1959" s="33"/>
      <c r="D1959" s="17">
        <f>D1960+D1961</f>
        <v>7151.430999999991</v>
      </c>
      <c r="E1959" s="7"/>
      <c r="F1959" s="8"/>
      <c r="G1959" s="8"/>
      <c r="H1959" s="8"/>
    </row>
    <row r="1960" spans="1:8" ht="15" hidden="1" outlineLevel="1">
      <c r="A1960" s="32" t="s">
        <v>29</v>
      </c>
      <c r="B1960" s="32"/>
      <c r="C1960" s="32"/>
      <c r="D1960" s="17">
        <v>2707.730999999993</v>
      </c>
      <c r="E1960" s="7"/>
      <c r="F1960" s="8"/>
      <c r="G1960" s="8"/>
      <c r="H1960" s="8"/>
    </row>
    <row r="1961" spans="1:8" ht="15" hidden="1" outlineLevel="1">
      <c r="A1961" s="32" t="s">
        <v>31</v>
      </c>
      <c r="B1961" s="32"/>
      <c r="C1961" s="32"/>
      <c r="D1961" s="17">
        <v>4443.699999999999</v>
      </c>
      <c r="E1961" s="7"/>
      <c r="F1961" s="8"/>
      <c r="G1961" s="8"/>
      <c r="H1961" s="8"/>
    </row>
    <row r="1962" spans="1:8" ht="15" hidden="1" outlineLevel="1">
      <c r="A1962" s="31" t="s">
        <v>33</v>
      </c>
      <c r="B1962" s="31"/>
      <c r="C1962" s="31"/>
      <c r="D1962" s="31"/>
      <c r="E1962" s="31"/>
      <c r="F1962" s="31"/>
      <c r="G1962" s="31"/>
      <c r="H1962" s="17">
        <v>477404.371</v>
      </c>
    </row>
    <row r="1963" spans="1:8" ht="15" hidden="1" outlineLevel="1">
      <c r="A1963" s="31" t="s">
        <v>55</v>
      </c>
      <c r="B1963" s="31"/>
      <c r="C1963" s="31"/>
      <c r="D1963" s="31"/>
      <c r="E1963" s="31"/>
      <c r="F1963" s="31"/>
      <c r="G1963" s="31"/>
      <c r="H1963" s="17">
        <v>17544.706000000002</v>
      </c>
    </row>
    <row r="1964" spans="1:8" ht="15" hidden="1" outlineLevel="1">
      <c r="A1964" s="31" t="s">
        <v>36</v>
      </c>
      <c r="B1964" s="31"/>
      <c r="C1964" s="31"/>
      <c r="D1964" s="31"/>
      <c r="E1964" s="31"/>
      <c r="F1964" s="31"/>
      <c r="G1964" s="31"/>
      <c r="H1964" s="17">
        <f>E1966+E1967+E1968+E1969+E1970</f>
        <v>151778.539</v>
      </c>
    </row>
    <row r="1965" spans="1:8" ht="15" hidden="1" outlineLevel="1">
      <c r="A1965" s="31" t="s">
        <v>20</v>
      </c>
      <c r="B1965" s="31"/>
      <c r="C1965" s="14"/>
      <c r="D1965" s="14"/>
      <c r="E1965" s="14"/>
      <c r="F1965" s="14"/>
      <c r="G1965" s="14"/>
      <c r="H1965" s="23"/>
    </row>
    <row r="1966" spans="1:8" ht="15" hidden="1" outlineLevel="1">
      <c r="A1966" s="30" t="s">
        <v>37</v>
      </c>
      <c r="B1966" s="30"/>
      <c r="C1966" s="30"/>
      <c r="D1966" s="30"/>
      <c r="E1966" s="17">
        <v>7154.750999999991</v>
      </c>
      <c r="G1966" s="8"/>
      <c r="H1966" s="8"/>
    </row>
    <row r="1967" spans="1:8" ht="15" hidden="1" outlineLevel="1">
      <c r="A1967" s="30" t="s">
        <v>38</v>
      </c>
      <c r="B1967" s="30"/>
      <c r="C1967" s="30"/>
      <c r="D1967" s="30"/>
      <c r="E1967" s="21">
        <v>110289.82100000004</v>
      </c>
      <c r="G1967" s="8"/>
      <c r="H1967" s="8"/>
    </row>
    <row r="1968" spans="1:8" ht="15" hidden="1" outlineLevel="1">
      <c r="A1968" s="30" t="s">
        <v>39</v>
      </c>
      <c r="B1968" s="30"/>
      <c r="C1968" s="30"/>
      <c r="D1968" s="30"/>
      <c r="E1968" s="21">
        <v>34333.96699999996</v>
      </c>
      <c r="G1968" s="8"/>
      <c r="H1968" s="8"/>
    </row>
    <row r="1969" spans="1:20" s="8" customFormat="1" ht="15" hidden="1" outlineLevel="1">
      <c r="A1969" s="30" t="s">
        <v>40</v>
      </c>
      <c r="B1969" s="30"/>
      <c r="C1969" s="30"/>
      <c r="D1969" s="30"/>
      <c r="E1969" s="22">
        <v>0</v>
      </c>
      <c r="F1969" s="7"/>
      <c r="I1969" s="7"/>
      <c r="N1969" s="7"/>
      <c r="O1969" s="7"/>
      <c r="P1969" s="7"/>
      <c r="Q1969" s="7"/>
      <c r="R1969" s="7"/>
      <c r="S1969" s="7"/>
      <c r="T1969" s="7"/>
    </row>
    <row r="1970" spans="1:20" s="8" customFormat="1" ht="15" hidden="1" outlineLevel="1">
      <c r="A1970" s="30" t="s">
        <v>41</v>
      </c>
      <c r="B1970" s="30"/>
      <c r="C1970" s="30"/>
      <c r="D1970" s="30"/>
      <c r="E1970" s="22">
        <v>0</v>
      </c>
      <c r="F1970" s="7"/>
      <c r="I1970" s="7"/>
      <c r="N1970" s="7"/>
      <c r="O1970" s="7"/>
      <c r="P1970" s="7"/>
      <c r="Q1970" s="7"/>
      <c r="R1970" s="7"/>
      <c r="S1970" s="7"/>
      <c r="T1970" s="7"/>
    </row>
    <row r="1971" spans="1:20" s="8" customFormat="1" ht="15" hidden="1" outlineLevel="1">
      <c r="A1971" s="31" t="s">
        <v>42</v>
      </c>
      <c r="B1971" s="31"/>
      <c r="C1971" s="31"/>
      <c r="D1971" s="31"/>
      <c r="E1971" s="31"/>
      <c r="F1971" s="31"/>
      <c r="G1971" s="31"/>
      <c r="H1971" s="17">
        <v>164586.5</v>
      </c>
      <c r="I1971" s="7"/>
      <c r="N1971" s="7"/>
      <c r="O1971" s="7"/>
      <c r="P1971" s="7"/>
      <c r="Q1971" s="7"/>
      <c r="R1971" s="7"/>
      <c r="S1971" s="7"/>
      <c r="T1971" s="7"/>
    </row>
    <row r="1972" spans="1:20" s="8" customFormat="1" ht="15" hidden="1" outlineLevel="1">
      <c r="A1972" s="31" t="s">
        <v>43</v>
      </c>
      <c r="B1972" s="31"/>
      <c r="C1972" s="31"/>
      <c r="D1972" s="31"/>
      <c r="E1972" s="31"/>
      <c r="F1972" s="31"/>
      <c r="G1972" s="31"/>
      <c r="H1972" s="12">
        <v>0</v>
      </c>
      <c r="I1972" s="7"/>
      <c r="N1972" s="7"/>
      <c r="O1972" s="7"/>
      <c r="P1972" s="7"/>
      <c r="Q1972" s="7"/>
      <c r="R1972" s="7"/>
      <c r="S1972" s="7"/>
      <c r="T1972" s="7"/>
    </row>
    <row r="1973" ht="15" hidden="1" outlineLevel="1"/>
    <row r="1974" spans="1:20" s="8" customFormat="1" ht="15" hidden="1" outlineLevel="1">
      <c r="A1974" s="36" t="s">
        <v>106</v>
      </c>
      <c r="B1974" s="36"/>
      <c r="C1974" s="36"/>
      <c r="D1974" s="36"/>
      <c r="E1974" s="36"/>
      <c r="F1974" s="36"/>
      <c r="G1974" s="36"/>
      <c r="H1974" s="36"/>
      <c r="I1974" s="7"/>
      <c r="N1974" s="7"/>
      <c r="O1974" s="7"/>
      <c r="P1974" s="7"/>
      <c r="Q1974" s="7"/>
      <c r="R1974" s="7"/>
      <c r="S1974" s="7"/>
      <c r="T1974" s="7"/>
    </row>
    <row r="1975" spans="1:20" s="8" customFormat="1" ht="15" hidden="1" outlineLevel="1">
      <c r="A1975" s="35" t="s">
        <v>11</v>
      </c>
      <c r="B1975" s="35"/>
      <c r="C1975" s="35"/>
      <c r="D1975" s="35"/>
      <c r="E1975" s="35"/>
      <c r="F1975" s="35"/>
      <c r="G1975" s="35"/>
      <c r="H1975" s="12">
        <f>ROUND(H1978+H1979*H1980+H2010,2)</f>
        <v>2633.88</v>
      </c>
      <c r="I1975" s="7"/>
      <c r="N1975" s="7"/>
      <c r="O1975" s="7"/>
      <c r="P1975" s="7"/>
      <c r="Q1975" s="7"/>
      <c r="R1975" s="7"/>
      <c r="S1975" s="7"/>
      <c r="T1975" s="7"/>
    </row>
    <row r="1976" spans="1:20" s="8" customFormat="1" ht="15" hidden="1" outlineLevel="1">
      <c r="A1976" s="7"/>
      <c r="B1976" s="7"/>
      <c r="C1976" s="13"/>
      <c r="D1976" s="13"/>
      <c r="E1976" s="13"/>
      <c r="F1976" s="7"/>
      <c r="G1976" s="4"/>
      <c r="H1976" s="7"/>
      <c r="I1976" s="7"/>
      <c r="N1976" s="7"/>
      <c r="O1976" s="7"/>
      <c r="P1976" s="7"/>
      <c r="Q1976" s="7"/>
      <c r="R1976" s="7"/>
      <c r="S1976" s="7"/>
      <c r="T1976" s="7"/>
    </row>
    <row r="1977" spans="1:20" s="8" customFormat="1" ht="15" hidden="1" outlineLevel="1">
      <c r="A1977" s="35" t="s">
        <v>12</v>
      </c>
      <c r="B1977" s="35"/>
      <c r="C1977" s="35"/>
      <c r="D1977" s="35"/>
      <c r="E1977" s="35"/>
      <c r="F1977" s="35"/>
      <c r="G1977" s="35"/>
      <c r="H1977" s="35"/>
      <c r="I1977" s="7"/>
      <c r="N1977" s="7"/>
      <c r="O1977" s="7"/>
      <c r="P1977" s="7"/>
      <c r="Q1977" s="7"/>
      <c r="R1977" s="7"/>
      <c r="S1977" s="7"/>
      <c r="T1977" s="7"/>
    </row>
    <row r="1978" spans="1:20" s="8" customFormat="1" ht="15" hidden="1" outlineLevel="1">
      <c r="A1978" s="34" t="s">
        <v>13</v>
      </c>
      <c r="B1978" s="34"/>
      <c r="C1978" s="34"/>
      <c r="D1978" s="34"/>
      <c r="E1978" s="34"/>
      <c r="F1978" s="34"/>
      <c r="G1978" s="34"/>
      <c r="H1978" s="12">
        <v>1270.13</v>
      </c>
      <c r="I1978" s="7"/>
      <c r="N1978" s="7"/>
      <c r="O1978" s="7"/>
      <c r="P1978" s="7"/>
      <c r="Q1978" s="7"/>
      <c r="R1978" s="7"/>
      <c r="S1978" s="7"/>
      <c r="T1978" s="7"/>
    </row>
    <row r="1979" spans="1:20" s="8" customFormat="1" ht="15" hidden="1" outlineLevel="1">
      <c r="A1979" s="34" t="s">
        <v>14</v>
      </c>
      <c r="B1979" s="34"/>
      <c r="C1979" s="34"/>
      <c r="D1979" s="34"/>
      <c r="E1979" s="34"/>
      <c r="F1979" s="34"/>
      <c r="G1979" s="34"/>
      <c r="H1979" s="12">
        <v>867117.48</v>
      </c>
      <c r="I1979" s="7"/>
      <c r="N1979" s="7"/>
      <c r="O1979" s="7"/>
      <c r="P1979" s="7"/>
      <c r="Q1979" s="7"/>
      <c r="R1979" s="7"/>
      <c r="S1979" s="7"/>
      <c r="T1979" s="7"/>
    </row>
    <row r="1980" spans="1:20" s="8" customFormat="1" ht="15" hidden="1" outlineLevel="1">
      <c r="A1980" s="34" t="s">
        <v>15</v>
      </c>
      <c r="B1980" s="34"/>
      <c r="C1980" s="34"/>
      <c r="D1980" s="34"/>
      <c r="E1980" s="34"/>
      <c r="F1980" s="34"/>
      <c r="G1980" s="34"/>
      <c r="H1980" s="15">
        <f>(H1981+H1982-(H1983+H1990))/(H2000+H2001-(H2002+H2009))</f>
        <v>0.0015727439769443853</v>
      </c>
      <c r="I1980" s="7"/>
      <c r="K1980" s="20"/>
      <c r="L1980" s="20"/>
      <c r="N1980" s="7"/>
      <c r="O1980" s="7"/>
      <c r="P1980" s="7"/>
      <c r="Q1980" s="7"/>
      <c r="R1980" s="7"/>
      <c r="S1980" s="7"/>
      <c r="T1980" s="7"/>
    </row>
    <row r="1981" spans="1:20" s="8" customFormat="1" ht="15" hidden="1" outlineLevel="1">
      <c r="A1981" s="34" t="s">
        <v>16</v>
      </c>
      <c r="B1981" s="34"/>
      <c r="C1981" s="34"/>
      <c r="D1981" s="34"/>
      <c r="E1981" s="34"/>
      <c r="F1981" s="34"/>
      <c r="G1981" s="34"/>
      <c r="H1981" s="17">
        <v>867.346</v>
      </c>
      <c r="I1981" s="7"/>
      <c r="K1981" s="20"/>
      <c r="L1981" s="20"/>
      <c r="N1981" s="7"/>
      <c r="O1981" s="7"/>
      <c r="P1981" s="7"/>
      <c r="Q1981" s="7"/>
      <c r="R1981" s="7"/>
      <c r="S1981" s="7"/>
      <c r="T1981" s="7"/>
    </row>
    <row r="1982" spans="1:20" s="8" customFormat="1" ht="15" hidden="1" outlineLevel="1">
      <c r="A1982" s="34" t="s">
        <v>17</v>
      </c>
      <c r="B1982" s="34"/>
      <c r="C1982" s="34"/>
      <c r="D1982" s="34"/>
      <c r="E1982" s="34"/>
      <c r="F1982" s="34"/>
      <c r="G1982" s="34"/>
      <c r="H1982" s="17">
        <v>31.788</v>
      </c>
      <c r="I1982" s="7"/>
      <c r="N1982" s="7"/>
      <c r="O1982" s="7"/>
      <c r="P1982" s="7"/>
      <c r="Q1982" s="7"/>
      <c r="R1982" s="7"/>
      <c r="S1982" s="7"/>
      <c r="T1982" s="7"/>
    </row>
    <row r="1983" spans="1:20" s="8" customFormat="1" ht="15" hidden="1" outlineLevel="1">
      <c r="A1983" s="34" t="s">
        <v>18</v>
      </c>
      <c r="B1983" s="34"/>
      <c r="C1983" s="34"/>
      <c r="D1983" s="34"/>
      <c r="E1983" s="34"/>
      <c r="F1983" s="34"/>
      <c r="G1983" s="34"/>
      <c r="H1983" s="17">
        <f>E1985+E1986+E1987+E1988+E1989</f>
        <v>264.6651734777042</v>
      </c>
      <c r="I1983" s="7"/>
      <c r="N1983" s="7"/>
      <c r="O1983" s="7"/>
      <c r="P1983" s="7"/>
      <c r="Q1983" s="7"/>
      <c r="R1983" s="7"/>
      <c r="S1983" s="7"/>
      <c r="T1983" s="7"/>
    </row>
    <row r="1984" spans="1:20" s="8" customFormat="1" ht="15" hidden="1" outlineLevel="1">
      <c r="A1984" s="34" t="s">
        <v>20</v>
      </c>
      <c r="B1984" s="34"/>
      <c r="C1984" s="14"/>
      <c r="D1984" s="14"/>
      <c r="E1984" s="14"/>
      <c r="F1984" s="14"/>
      <c r="G1984" s="14"/>
      <c r="H1984" s="19"/>
      <c r="I1984" s="7"/>
      <c r="N1984" s="7"/>
      <c r="O1984" s="7"/>
      <c r="P1984" s="7"/>
      <c r="Q1984" s="7"/>
      <c r="R1984" s="7"/>
      <c r="S1984" s="7"/>
      <c r="T1984" s="7"/>
    </row>
    <row r="1985" spans="1:8" ht="15" hidden="1" outlineLevel="1">
      <c r="A1985" s="30" t="s">
        <v>21</v>
      </c>
      <c r="B1985" s="30"/>
      <c r="C1985" s="30"/>
      <c r="D1985" s="30"/>
      <c r="E1985" s="17">
        <v>20.752599177704226</v>
      </c>
      <c r="G1985" s="8"/>
      <c r="H1985" s="8"/>
    </row>
    <row r="1986" spans="1:8" ht="15" hidden="1" outlineLevel="1">
      <c r="A1986" s="30" t="s">
        <v>22</v>
      </c>
      <c r="B1986" s="30"/>
      <c r="C1986" s="30"/>
      <c r="D1986" s="30"/>
      <c r="E1986" s="21">
        <v>191.3148143999999</v>
      </c>
      <c r="G1986" s="8"/>
      <c r="H1986" s="8"/>
    </row>
    <row r="1987" spans="1:8" ht="15" hidden="1" outlineLevel="1">
      <c r="A1987" s="30" t="s">
        <v>23</v>
      </c>
      <c r="B1987" s="30"/>
      <c r="C1987" s="30"/>
      <c r="D1987" s="30"/>
      <c r="E1987" s="21">
        <v>52.59775990000003</v>
      </c>
      <c r="G1987" s="8"/>
      <c r="H1987" s="8"/>
    </row>
    <row r="1988" spans="1:8" ht="15" hidden="1" outlineLevel="1">
      <c r="A1988" s="30" t="s">
        <v>24</v>
      </c>
      <c r="B1988" s="30"/>
      <c r="C1988" s="30"/>
      <c r="D1988" s="30"/>
      <c r="E1988" s="22">
        <v>0</v>
      </c>
      <c r="G1988" s="8"/>
      <c r="H1988" s="8"/>
    </row>
    <row r="1989" spans="1:8" ht="15" hidden="1" outlineLevel="1">
      <c r="A1989" s="30" t="s">
        <v>25</v>
      </c>
      <c r="B1989" s="30"/>
      <c r="C1989" s="30"/>
      <c r="D1989" s="30"/>
      <c r="E1989" s="22">
        <v>0</v>
      </c>
      <c r="G1989" s="8"/>
      <c r="H1989" s="8"/>
    </row>
    <row r="1990" spans="1:8" ht="15" hidden="1" outlineLevel="1">
      <c r="A1990" s="31" t="s">
        <v>26</v>
      </c>
      <c r="B1990" s="31"/>
      <c r="C1990" s="31"/>
      <c r="D1990" s="31"/>
      <c r="E1990" s="31"/>
      <c r="F1990" s="31"/>
      <c r="G1990" s="31"/>
      <c r="H1990" s="17">
        <v>319.7243</v>
      </c>
    </row>
    <row r="1991" spans="1:8" ht="15" hidden="1" outlineLevel="1">
      <c r="A1991" s="31" t="s">
        <v>27</v>
      </c>
      <c r="B1991" s="31"/>
      <c r="C1991" s="31"/>
      <c r="D1991" s="31"/>
      <c r="E1991" s="31"/>
      <c r="F1991" s="31"/>
      <c r="G1991" s="31"/>
      <c r="H1991" s="21">
        <f>D1993+D1997</f>
        <v>8554.95500000001</v>
      </c>
    </row>
    <row r="1992" spans="1:8" ht="15" hidden="1" outlineLevel="1">
      <c r="A1992" s="31" t="s">
        <v>20</v>
      </c>
      <c r="B1992" s="31"/>
      <c r="C1992" s="14"/>
      <c r="D1992" s="14"/>
      <c r="E1992" s="14"/>
      <c r="F1992" s="14"/>
      <c r="G1992" s="14"/>
      <c r="H1992" s="23"/>
    </row>
    <row r="1993" spans="1:8" ht="15" hidden="1" outlineLevel="1">
      <c r="A1993" s="33" t="s">
        <v>28</v>
      </c>
      <c r="B1993" s="33"/>
      <c r="C1993" s="33"/>
      <c r="D1993" s="17">
        <f>D1994+D1995+D1996</f>
        <v>3.2009999999999996</v>
      </c>
      <c r="E1993" s="7"/>
      <c r="F1993" s="8"/>
      <c r="G1993" s="8"/>
      <c r="H1993" s="8"/>
    </row>
    <row r="1994" spans="1:8" ht="15" hidden="1" outlineLevel="1">
      <c r="A1994" s="32" t="s">
        <v>29</v>
      </c>
      <c r="B1994" s="32"/>
      <c r="C1994" s="32"/>
      <c r="D1994" s="17">
        <v>1.113</v>
      </c>
      <c r="E1994" s="7"/>
      <c r="F1994" s="8"/>
      <c r="G1994" s="8"/>
      <c r="H1994" s="8"/>
    </row>
    <row r="1995" spans="1:8" ht="15" hidden="1" outlineLevel="1">
      <c r="A1995" s="32" t="s">
        <v>30</v>
      </c>
      <c r="B1995" s="32"/>
      <c r="C1995" s="32"/>
      <c r="D1995" s="17">
        <v>1.094</v>
      </c>
      <c r="E1995" s="7"/>
      <c r="F1995" s="8"/>
      <c r="G1995" s="8"/>
      <c r="H1995" s="8"/>
    </row>
    <row r="1996" spans="1:8" ht="15" hidden="1" outlineLevel="1">
      <c r="A1996" s="32" t="s">
        <v>31</v>
      </c>
      <c r="B1996" s="32"/>
      <c r="C1996" s="32"/>
      <c r="D1996" s="17">
        <v>0.994</v>
      </c>
      <c r="E1996" s="7"/>
      <c r="F1996" s="8"/>
      <c r="G1996" s="8"/>
      <c r="H1996" s="8"/>
    </row>
    <row r="1997" spans="1:8" ht="15" hidden="1" outlineLevel="1">
      <c r="A1997" s="33" t="s">
        <v>32</v>
      </c>
      <c r="B1997" s="33"/>
      <c r="C1997" s="33"/>
      <c r="D1997" s="17">
        <f>D1998+D1999</f>
        <v>8551.754000000012</v>
      </c>
      <c r="E1997" s="7"/>
      <c r="F1997" s="8"/>
      <c r="G1997" s="8"/>
      <c r="H1997" s="8"/>
    </row>
    <row r="1998" spans="1:8" ht="15" hidden="1" outlineLevel="1">
      <c r="A1998" s="32" t="s">
        <v>29</v>
      </c>
      <c r="B1998" s="32"/>
      <c r="C1998" s="32"/>
      <c r="D1998" s="17">
        <v>3050.0230000000006</v>
      </c>
      <c r="E1998" s="7"/>
      <c r="F1998" s="8"/>
      <c r="G1998" s="8"/>
      <c r="H1998" s="8"/>
    </row>
    <row r="1999" spans="1:8" ht="15" hidden="1" outlineLevel="1">
      <c r="A1999" s="32" t="s">
        <v>31</v>
      </c>
      <c r="B1999" s="32"/>
      <c r="C1999" s="32"/>
      <c r="D1999" s="17">
        <v>5501.731000000012</v>
      </c>
      <c r="E1999" s="7"/>
      <c r="F1999" s="8"/>
      <c r="G1999" s="8"/>
      <c r="H1999" s="8"/>
    </row>
    <row r="2000" spans="1:8" ht="15" hidden="1" outlineLevel="1">
      <c r="A2000" s="31" t="s">
        <v>33</v>
      </c>
      <c r="B2000" s="31"/>
      <c r="C2000" s="31"/>
      <c r="D2000" s="31"/>
      <c r="E2000" s="31"/>
      <c r="F2000" s="31"/>
      <c r="G2000" s="31"/>
      <c r="H2000" s="17">
        <v>514523.561</v>
      </c>
    </row>
    <row r="2001" spans="1:20" s="8" customFormat="1" ht="15" hidden="1" outlineLevel="1">
      <c r="A2001" s="31" t="s">
        <v>55</v>
      </c>
      <c r="B2001" s="31"/>
      <c r="C2001" s="31"/>
      <c r="D2001" s="31"/>
      <c r="E2001" s="31"/>
      <c r="F2001" s="31"/>
      <c r="G2001" s="31"/>
      <c r="H2001" s="17">
        <v>22856.086000000003</v>
      </c>
      <c r="I2001" s="7"/>
      <c r="N2001" s="7"/>
      <c r="O2001" s="7"/>
      <c r="P2001" s="7"/>
      <c r="Q2001" s="7"/>
      <c r="R2001" s="7"/>
      <c r="S2001" s="7"/>
      <c r="T2001" s="7"/>
    </row>
    <row r="2002" spans="1:20" s="8" customFormat="1" ht="15" hidden="1" outlineLevel="1">
      <c r="A2002" s="31" t="s">
        <v>36</v>
      </c>
      <c r="B2002" s="31"/>
      <c r="C2002" s="31"/>
      <c r="D2002" s="31"/>
      <c r="E2002" s="31"/>
      <c r="F2002" s="31"/>
      <c r="G2002" s="31"/>
      <c r="H2002" s="17">
        <f>E2004+E2005+E2006+E2007+E2008</f>
        <v>157410.29499999998</v>
      </c>
      <c r="I2002" s="7"/>
      <c r="N2002" s="7"/>
      <c r="O2002" s="7"/>
      <c r="P2002" s="7"/>
      <c r="Q2002" s="7"/>
      <c r="R2002" s="7"/>
      <c r="S2002" s="7"/>
      <c r="T2002" s="7"/>
    </row>
    <row r="2003" spans="1:20" s="8" customFormat="1" ht="15" hidden="1" outlineLevel="1">
      <c r="A2003" s="31" t="s">
        <v>20</v>
      </c>
      <c r="B2003" s="31"/>
      <c r="C2003" s="14"/>
      <c r="D2003" s="14"/>
      <c r="E2003" s="14"/>
      <c r="F2003" s="14"/>
      <c r="G2003" s="14"/>
      <c r="H2003" s="23"/>
      <c r="I2003" s="7"/>
      <c r="N2003" s="7"/>
      <c r="O2003" s="7"/>
      <c r="P2003" s="7"/>
      <c r="Q2003" s="7"/>
      <c r="R2003" s="7"/>
      <c r="S2003" s="7"/>
      <c r="T2003" s="7"/>
    </row>
    <row r="2004" spans="1:20" s="8" customFormat="1" ht="15" hidden="1" outlineLevel="1">
      <c r="A2004" s="30" t="s">
        <v>37</v>
      </c>
      <c r="B2004" s="30"/>
      <c r="C2004" s="30"/>
      <c r="D2004" s="30"/>
      <c r="E2004" s="17">
        <v>8554.95500000001</v>
      </c>
      <c r="F2004" s="7"/>
      <c r="I2004" s="7"/>
      <c r="N2004" s="7"/>
      <c r="O2004" s="7"/>
      <c r="P2004" s="7"/>
      <c r="Q2004" s="7"/>
      <c r="R2004" s="7"/>
      <c r="S2004" s="7"/>
      <c r="T2004" s="7"/>
    </row>
    <row r="2005" spans="1:20" s="8" customFormat="1" ht="15" hidden="1" outlineLevel="1">
      <c r="A2005" s="30" t="s">
        <v>38</v>
      </c>
      <c r="B2005" s="30"/>
      <c r="C2005" s="30"/>
      <c r="D2005" s="30"/>
      <c r="E2005" s="21">
        <v>113317.72699999997</v>
      </c>
      <c r="F2005" s="7"/>
      <c r="I2005" s="7"/>
      <c r="N2005" s="7"/>
      <c r="O2005" s="7"/>
      <c r="P2005" s="7"/>
      <c r="Q2005" s="7"/>
      <c r="R2005" s="7"/>
      <c r="S2005" s="7"/>
      <c r="T2005" s="7"/>
    </row>
    <row r="2006" spans="1:20" s="8" customFormat="1" ht="15" hidden="1" outlineLevel="1">
      <c r="A2006" s="30" t="s">
        <v>39</v>
      </c>
      <c r="B2006" s="30"/>
      <c r="C2006" s="30"/>
      <c r="D2006" s="30"/>
      <c r="E2006" s="21">
        <v>35537.613000000005</v>
      </c>
      <c r="F2006" s="7"/>
      <c r="I2006" s="7"/>
      <c r="N2006" s="7"/>
      <c r="O2006" s="7"/>
      <c r="P2006" s="7"/>
      <c r="Q2006" s="7"/>
      <c r="R2006" s="7"/>
      <c r="S2006" s="7"/>
      <c r="T2006" s="7"/>
    </row>
    <row r="2007" spans="1:20" s="8" customFormat="1" ht="15" hidden="1" outlineLevel="1">
      <c r="A2007" s="30" t="s">
        <v>40</v>
      </c>
      <c r="B2007" s="30"/>
      <c r="C2007" s="30"/>
      <c r="D2007" s="30"/>
      <c r="E2007" s="22">
        <v>0</v>
      </c>
      <c r="F2007" s="7"/>
      <c r="I2007" s="7"/>
      <c r="N2007" s="7"/>
      <c r="O2007" s="7"/>
      <c r="P2007" s="7"/>
      <c r="Q2007" s="7"/>
      <c r="R2007" s="7"/>
      <c r="S2007" s="7"/>
      <c r="T2007" s="7"/>
    </row>
    <row r="2008" spans="1:20" s="8" customFormat="1" ht="15" hidden="1" outlineLevel="1">
      <c r="A2008" s="30" t="s">
        <v>41</v>
      </c>
      <c r="B2008" s="30"/>
      <c r="C2008" s="30"/>
      <c r="D2008" s="30"/>
      <c r="E2008" s="22">
        <v>0</v>
      </c>
      <c r="F2008" s="7"/>
      <c r="I2008" s="7"/>
      <c r="N2008" s="7"/>
      <c r="O2008" s="7"/>
      <c r="P2008" s="7"/>
      <c r="Q2008" s="7"/>
      <c r="R2008" s="7"/>
      <c r="S2008" s="7"/>
      <c r="T2008" s="7"/>
    </row>
    <row r="2009" spans="1:20" s="8" customFormat="1" ht="15" hidden="1" outlineLevel="1">
      <c r="A2009" s="31" t="s">
        <v>42</v>
      </c>
      <c r="B2009" s="31"/>
      <c r="C2009" s="31"/>
      <c r="D2009" s="31"/>
      <c r="E2009" s="31"/>
      <c r="F2009" s="31"/>
      <c r="G2009" s="31"/>
      <c r="H2009" s="17">
        <v>179844.9</v>
      </c>
      <c r="I2009" s="7"/>
      <c r="N2009" s="7"/>
      <c r="O2009" s="7"/>
      <c r="P2009" s="7"/>
      <c r="Q2009" s="7"/>
      <c r="R2009" s="7"/>
      <c r="S2009" s="7"/>
      <c r="T2009" s="7"/>
    </row>
    <row r="2010" spans="1:20" s="8" customFormat="1" ht="15" hidden="1" outlineLevel="1">
      <c r="A2010" s="31" t="s">
        <v>43</v>
      </c>
      <c r="B2010" s="31"/>
      <c r="C2010" s="31"/>
      <c r="D2010" s="31"/>
      <c r="E2010" s="31"/>
      <c r="F2010" s="31"/>
      <c r="G2010" s="31"/>
      <c r="H2010" s="12">
        <v>0</v>
      </c>
      <c r="I2010" s="7"/>
      <c r="N2010" s="7"/>
      <c r="O2010" s="7"/>
      <c r="P2010" s="7"/>
      <c r="Q2010" s="7"/>
      <c r="R2010" s="7"/>
      <c r="S2010" s="7"/>
      <c r="T2010" s="7"/>
    </row>
    <row r="2011" ht="15" hidden="1" outlineLevel="1"/>
    <row r="2012" spans="1:20" s="8" customFormat="1" ht="15" hidden="1" outlineLevel="1">
      <c r="A2012" s="36" t="s">
        <v>107</v>
      </c>
      <c r="B2012" s="36"/>
      <c r="C2012" s="36"/>
      <c r="D2012" s="36"/>
      <c r="E2012" s="36"/>
      <c r="F2012" s="36"/>
      <c r="G2012" s="36"/>
      <c r="H2012" s="36"/>
      <c r="I2012" s="7"/>
      <c r="N2012" s="7"/>
      <c r="O2012" s="7"/>
      <c r="P2012" s="7"/>
      <c r="Q2012" s="7"/>
      <c r="R2012" s="7"/>
      <c r="S2012" s="7"/>
      <c r="T2012" s="7"/>
    </row>
    <row r="2013" spans="1:20" s="8" customFormat="1" ht="15" hidden="1" outlineLevel="1">
      <c r="A2013" s="35" t="s">
        <v>11</v>
      </c>
      <c r="B2013" s="35"/>
      <c r="C2013" s="35"/>
      <c r="D2013" s="35"/>
      <c r="E2013" s="35"/>
      <c r="F2013" s="35"/>
      <c r="G2013" s="35"/>
      <c r="H2013" s="12">
        <f>ROUND(H2016+H2017*H2018+H2048,2)</f>
        <v>2395.72</v>
      </c>
      <c r="I2013" s="7"/>
      <c r="N2013" s="7"/>
      <c r="O2013" s="7"/>
      <c r="P2013" s="7"/>
      <c r="Q2013" s="7"/>
      <c r="R2013" s="7"/>
      <c r="S2013" s="7"/>
      <c r="T2013" s="7"/>
    </row>
    <row r="2014" spans="1:20" s="8" customFormat="1" ht="15" hidden="1" outlineLevel="1">
      <c r="A2014" s="7"/>
      <c r="B2014" s="7"/>
      <c r="C2014" s="13"/>
      <c r="D2014" s="13"/>
      <c r="E2014" s="13"/>
      <c r="F2014" s="7"/>
      <c r="G2014" s="4"/>
      <c r="H2014" s="7"/>
      <c r="I2014" s="7"/>
      <c r="N2014" s="7"/>
      <c r="O2014" s="7"/>
      <c r="P2014" s="7"/>
      <c r="Q2014" s="7"/>
      <c r="R2014" s="7"/>
      <c r="S2014" s="7"/>
      <c r="T2014" s="7"/>
    </row>
    <row r="2015" spans="1:20" s="8" customFormat="1" ht="15" hidden="1" outlineLevel="1">
      <c r="A2015" s="35" t="s">
        <v>12</v>
      </c>
      <c r="B2015" s="35"/>
      <c r="C2015" s="35"/>
      <c r="D2015" s="35"/>
      <c r="E2015" s="35"/>
      <c r="F2015" s="35"/>
      <c r="G2015" s="35"/>
      <c r="H2015" s="35"/>
      <c r="I2015" s="7"/>
      <c r="N2015" s="7"/>
      <c r="O2015" s="7"/>
      <c r="P2015" s="7"/>
      <c r="Q2015" s="7"/>
      <c r="R2015" s="7"/>
      <c r="S2015" s="7"/>
      <c r="T2015" s="7"/>
    </row>
    <row r="2016" spans="1:20" s="8" customFormat="1" ht="15" hidden="1" outlineLevel="1">
      <c r="A2016" s="34" t="s">
        <v>13</v>
      </c>
      <c r="B2016" s="34"/>
      <c r="C2016" s="34"/>
      <c r="D2016" s="34"/>
      <c r="E2016" s="34"/>
      <c r="F2016" s="34"/>
      <c r="G2016" s="34"/>
      <c r="H2016" s="12">
        <v>1267.48</v>
      </c>
      <c r="I2016" s="7"/>
      <c r="N2016" s="7"/>
      <c r="O2016" s="7"/>
      <c r="P2016" s="7"/>
      <c r="Q2016" s="7"/>
      <c r="R2016" s="7"/>
      <c r="S2016" s="7"/>
      <c r="T2016" s="7"/>
    </row>
    <row r="2017" spans="1:20" s="8" customFormat="1" ht="15" hidden="1" outlineLevel="1">
      <c r="A2017" s="34" t="s">
        <v>14</v>
      </c>
      <c r="B2017" s="34"/>
      <c r="C2017" s="34"/>
      <c r="D2017" s="34"/>
      <c r="E2017" s="34"/>
      <c r="F2017" s="34"/>
      <c r="G2017" s="34"/>
      <c r="H2017" s="12">
        <v>787114.23</v>
      </c>
      <c r="I2017" s="7"/>
      <c r="N2017" s="7"/>
      <c r="O2017" s="7"/>
      <c r="P2017" s="7"/>
      <c r="Q2017" s="7"/>
      <c r="R2017" s="7"/>
      <c r="S2017" s="7"/>
      <c r="T2017" s="7"/>
    </row>
    <row r="2018" spans="1:20" s="8" customFormat="1" ht="15" hidden="1" outlineLevel="1">
      <c r="A2018" s="34" t="s">
        <v>15</v>
      </c>
      <c r="B2018" s="34"/>
      <c r="C2018" s="34"/>
      <c r="D2018" s="34"/>
      <c r="E2018" s="34"/>
      <c r="F2018" s="34"/>
      <c r="G2018" s="34"/>
      <c r="H2018" s="15">
        <f>(H2019+H2020-(H2021+H2028))/(H2038+H2039-(H2040+H2047))</f>
        <v>0.0014333931198407454</v>
      </c>
      <c r="I2018" s="7"/>
      <c r="K2018" s="20"/>
      <c r="L2018" s="20"/>
      <c r="N2018" s="7"/>
      <c r="O2018" s="7"/>
      <c r="P2018" s="7"/>
      <c r="Q2018" s="7"/>
      <c r="R2018" s="7"/>
      <c r="S2018" s="7"/>
      <c r="T2018" s="7"/>
    </row>
    <row r="2019" spans="1:20" s="8" customFormat="1" ht="15" hidden="1" outlineLevel="1">
      <c r="A2019" s="34" t="s">
        <v>16</v>
      </c>
      <c r="B2019" s="34"/>
      <c r="C2019" s="34"/>
      <c r="D2019" s="34"/>
      <c r="E2019" s="34"/>
      <c r="F2019" s="34"/>
      <c r="G2019" s="34"/>
      <c r="H2019" s="17">
        <v>909.074</v>
      </c>
      <c r="I2019" s="7"/>
      <c r="K2019" s="20"/>
      <c r="L2019" s="20"/>
      <c r="N2019" s="7"/>
      <c r="O2019" s="7"/>
      <c r="P2019" s="7"/>
      <c r="Q2019" s="7"/>
      <c r="R2019" s="7"/>
      <c r="S2019" s="7"/>
      <c r="T2019" s="7"/>
    </row>
    <row r="2020" spans="1:20" s="8" customFormat="1" ht="15" hidden="1" outlineLevel="1">
      <c r="A2020" s="34" t="s">
        <v>17</v>
      </c>
      <c r="B2020" s="34"/>
      <c r="C2020" s="34"/>
      <c r="D2020" s="34"/>
      <c r="E2020" s="34"/>
      <c r="F2020" s="34"/>
      <c r="G2020" s="34"/>
      <c r="H2020" s="17">
        <v>37.203</v>
      </c>
      <c r="I2020" s="7"/>
      <c r="N2020" s="7"/>
      <c r="O2020" s="7"/>
      <c r="P2020" s="7"/>
      <c r="Q2020" s="7"/>
      <c r="R2020" s="7"/>
      <c r="S2020" s="7"/>
      <c r="T2020" s="7"/>
    </row>
    <row r="2021" spans="1:20" s="8" customFormat="1" ht="15" hidden="1" outlineLevel="1">
      <c r="A2021" s="34" t="s">
        <v>18</v>
      </c>
      <c r="B2021" s="34"/>
      <c r="C2021" s="34"/>
      <c r="D2021" s="34"/>
      <c r="E2021" s="34"/>
      <c r="F2021" s="34"/>
      <c r="G2021" s="34"/>
      <c r="H2021" s="17">
        <f>E2023+E2024+E2025+E2026+E2027</f>
        <v>277.1208096710236</v>
      </c>
      <c r="I2021" s="7"/>
      <c r="N2021" s="7"/>
      <c r="O2021" s="7"/>
      <c r="P2021" s="7"/>
      <c r="Q2021" s="7"/>
      <c r="R2021" s="7"/>
      <c r="S2021" s="7"/>
      <c r="T2021" s="7"/>
    </row>
    <row r="2022" spans="1:20" s="8" customFormat="1" ht="15" hidden="1" outlineLevel="1">
      <c r="A2022" s="34" t="s">
        <v>20</v>
      </c>
      <c r="B2022" s="34"/>
      <c r="C2022" s="14"/>
      <c r="D2022" s="14"/>
      <c r="E2022" s="14"/>
      <c r="F2022" s="14"/>
      <c r="G2022" s="14"/>
      <c r="H2022" s="19"/>
      <c r="I2022" s="7"/>
      <c r="N2022" s="7"/>
      <c r="O2022" s="7"/>
      <c r="P2022" s="7"/>
      <c r="Q2022" s="7"/>
      <c r="R2022" s="7"/>
      <c r="S2022" s="7"/>
      <c r="T2022" s="7"/>
    </row>
    <row r="2023" spans="1:20" s="8" customFormat="1" ht="15" hidden="1" outlineLevel="1">
      <c r="A2023" s="30" t="s">
        <v>21</v>
      </c>
      <c r="B2023" s="30"/>
      <c r="C2023" s="30"/>
      <c r="D2023" s="30"/>
      <c r="E2023" s="17">
        <v>21.744751971023913</v>
      </c>
      <c r="F2023" s="7"/>
      <c r="I2023" s="7"/>
      <c r="N2023" s="7"/>
      <c r="O2023" s="7"/>
      <c r="P2023" s="7"/>
      <c r="Q2023" s="7"/>
      <c r="R2023" s="7"/>
      <c r="S2023" s="7"/>
      <c r="T2023" s="7"/>
    </row>
    <row r="2024" spans="1:20" s="8" customFormat="1" ht="15" hidden="1" outlineLevel="1">
      <c r="A2024" s="30" t="s">
        <v>22</v>
      </c>
      <c r="B2024" s="30"/>
      <c r="C2024" s="30"/>
      <c r="D2024" s="30"/>
      <c r="E2024" s="21">
        <v>203.57781049999966</v>
      </c>
      <c r="F2024" s="7"/>
      <c r="I2024" s="7"/>
      <c r="N2024" s="7"/>
      <c r="O2024" s="7"/>
      <c r="P2024" s="7"/>
      <c r="Q2024" s="7"/>
      <c r="R2024" s="7"/>
      <c r="S2024" s="7"/>
      <c r="T2024" s="7"/>
    </row>
    <row r="2025" spans="1:20" s="8" customFormat="1" ht="15" hidden="1" outlineLevel="1">
      <c r="A2025" s="30" t="s">
        <v>23</v>
      </c>
      <c r="B2025" s="30"/>
      <c r="C2025" s="30"/>
      <c r="D2025" s="30"/>
      <c r="E2025" s="21">
        <v>51.79824720000006</v>
      </c>
      <c r="F2025" s="7"/>
      <c r="I2025" s="7"/>
      <c r="N2025" s="7"/>
      <c r="O2025" s="7"/>
      <c r="P2025" s="7"/>
      <c r="Q2025" s="7"/>
      <c r="R2025" s="7"/>
      <c r="S2025" s="7"/>
      <c r="T2025" s="7"/>
    </row>
    <row r="2026" spans="1:20" s="8" customFormat="1" ht="15" hidden="1" outlineLevel="1">
      <c r="A2026" s="30" t="s">
        <v>24</v>
      </c>
      <c r="B2026" s="30"/>
      <c r="C2026" s="30"/>
      <c r="D2026" s="30"/>
      <c r="E2026" s="22">
        <v>0</v>
      </c>
      <c r="F2026" s="7"/>
      <c r="I2026" s="7"/>
      <c r="N2026" s="7"/>
      <c r="O2026" s="7"/>
      <c r="P2026" s="7"/>
      <c r="Q2026" s="7"/>
      <c r="R2026" s="7"/>
      <c r="S2026" s="7"/>
      <c r="T2026" s="7"/>
    </row>
    <row r="2027" spans="1:20" s="8" customFormat="1" ht="15" hidden="1" outlineLevel="1">
      <c r="A2027" s="30" t="s">
        <v>25</v>
      </c>
      <c r="B2027" s="30"/>
      <c r="C2027" s="30"/>
      <c r="D2027" s="30"/>
      <c r="E2027" s="22">
        <v>0</v>
      </c>
      <c r="F2027" s="7"/>
      <c r="I2027" s="7"/>
      <c r="N2027" s="7"/>
      <c r="O2027" s="7"/>
      <c r="P2027" s="7"/>
      <c r="Q2027" s="7"/>
      <c r="R2027" s="7"/>
      <c r="S2027" s="7"/>
      <c r="T2027" s="7"/>
    </row>
    <row r="2028" spans="1:20" s="8" customFormat="1" ht="15" hidden="1" outlineLevel="1">
      <c r="A2028" s="31" t="s">
        <v>26</v>
      </c>
      <c r="B2028" s="31"/>
      <c r="C2028" s="31"/>
      <c r="D2028" s="31"/>
      <c r="E2028" s="31"/>
      <c r="F2028" s="31"/>
      <c r="G2028" s="31"/>
      <c r="H2028" s="17">
        <v>320.2405</v>
      </c>
      <c r="I2028" s="7"/>
      <c r="N2028" s="7"/>
      <c r="O2028" s="7"/>
      <c r="P2028" s="7"/>
      <c r="Q2028" s="7"/>
      <c r="R2028" s="7"/>
      <c r="S2028" s="7"/>
      <c r="T2028" s="7"/>
    </row>
    <row r="2029" spans="1:20" s="8" customFormat="1" ht="15" hidden="1" outlineLevel="1">
      <c r="A2029" s="31" t="s">
        <v>27</v>
      </c>
      <c r="B2029" s="31"/>
      <c r="C2029" s="31"/>
      <c r="D2029" s="31"/>
      <c r="E2029" s="31"/>
      <c r="F2029" s="31"/>
      <c r="G2029" s="31"/>
      <c r="H2029" s="21">
        <f>D2031+D2035</f>
        <v>8728.715999999999</v>
      </c>
      <c r="I2029" s="7"/>
      <c r="N2029" s="7"/>
      <c r="O2029" s="7"/>
      <c r="P2029" s="7"/>
      <c r="Q2029" s="7"/>
      <c r="R2029" s="7"/>
      <c r="S2029" s="7"/>
      <c r="T2029" s="7"/>
    </row>
    <row r="2030" spans="1:20" s="8" customFormat="1" ht="15" hidden="1" outlineLevel="1">
      <c r="A2030" s="31" t="s">
        <v>20</v>
      </c>
      <c r="B2030" s="31"/>
      <c r="C2030" s="14"/>
      <c r="D2030" s="14"/>
      <c r="E2030" s="14"/>
      <c r="F2030" s="14"/>
      <c r="G2030" s="14"/>
      <c r="H2030" s="23"/>
      <c r="I2030" s="7"/>
      <c r="N2030" s="7"/>
      <c r="O2030" s="7"/>
      <c r="P2030" s="7"/>
      <c r="Q2030" s="7"/>
      <c r="R2030" s="7"/>
      <c r="S2030" s="7"/>
      <c r="T2030" s="7"/>
    </row>
    <row r="2031" spans="1:20" s="8" customFormat="1" ht="15" hidden="1" outlineLevel="1">
      <c r="A2031" s="33" t="s">
        <v>28</v>
      </c>
      <c r="B2031" s="33"/>
      <c r="C2031" s="33"/>
      <c r="D2031" s="17">
        <f>D2032+D2033+D2034</f>
        <v>5.296</v>
      </c>
      <c r="E2031" s="7"/>
      <c r="I2031" s="7"/>
      <c r="N2031" s="7"/>
      <c r="O2031" s="7"/>
      <c r="P2031" s="7"/>
      <c r="Q2031" s="7"/>
      <c r="R2031" s="7"/>
      <c r="S2031" s="7"/>
      <c r="T2031" s="7"/>
    </row>
    <row r="2032" spans="1:20" s="8" customFormat="1" ht="15" hidden="1" outlineLevel="1">
      <c r="A2032" s="32" t="s">
        <v>29</v>
      </c>
      <c r="B2032" s="32"/>
      <c r="C2032" s="32"/>
      <c r="D2032" s="17">
        <v>1.723</v>
      </c>
      <c r="E2032" s="7"/>
      <c r="I2032" s="7"/>
      <c r="N2032" s="7"/>
      <c r="O2032" s="7"/>
      <c r="P2032" s="7"/>
      <c r="Q2032" s="7"/>
      <c r="R2032" s="7"/>
      <c r="S2032" s="7"/>
      <c r="T2032" s="7"/>
    </row>
    <row r="2033" spans="1:8" ht="15" hidden="1" outlineLevel="1">
      <c r="A2033" s="32" t="s">
        <v>30</v>
      </c>
      <c r="B2033" s="32"/>
      <c r="C2033" s="32"/>
      <c r="D2033" s="17">
        <v>2.046</v>
      </c>
      <c r="E2033" s="7"/>
      <c r="F2033" s="8"/>
      <c r="G2033" s="8"/>
      <c r="H2033" s="8"/>
    </row>
    <row r="2034" spans="1:8" ht="15" hidden="1" outlineLevel="1">
      <c r="A2034" s="32" t="s">
        <v>31</v>
      </c>
      <c r="B2034" s="32"/>
      <c r="C2034" s="32"/>
      <c r="D2034" s="17">
        <v>1.527</v>
      </c>
      <c r="E2034" s="7"/>
      <c r="F2034" s="8"/>
      <c r="G2034" s="8"/>
      <c r="H2034" s="8"/>
    </row>
    <row r="2035" spans="1:8" ht="15" hidden="1" outlineLevel="1">
      <c r="A2035" s="33" t="s">
        <v>32</v>
      </c>
      <c r="B2035" s="33"/>
      <c r="C2035" s="33"/>
      <c r="D2035" s="17">
        <f>D2036+D2037</f>
        <v>8723.419999999998</v>
      </c>
      <c r="E2035" s="7"/>
      <c r="F2035" s="8"/>
      <c r="G2035" s="8"/>
      <c r="H2035" s="8"/>
    </row>
    <row r="2036" spans="1:8" ht="15" hidden="1" outlineLevel="1">
      <c r="A2036" s="32" t="s">
        <v>29</v>
      </c>
      <c r="B2036" s="32"/>
      <c r="C2036" s="32"/>
      <c r="D2036" s="17">
        <v>2927.4420000000005</v>
      </c>
      <c r="E2036" s="7"/>
      <c r="F2036" s="8"/>
      <c r="G2036" s="8"/>
      <c r="H2036" s="8"/>
    </row>
    <row r="2037" spans="1:8" ht="15" hidden="1" outlineLevel="1">
      <c r="A2037" s="32" t="s">
        <v>31</v>
      </c>
      <c r="B2037" s="32"/>
      <c r="C2037" s="32"/>
      <c r="D2037" s="17">
        <v>5795.977999999998</v>
      </c>
      <c r="E2037" s="7"/>
      <c r="F2037" s="8"/>
      <c r="G2037" s="8"/>
      <c r="H2037" s="8"/>
    </row>
    <row r="2038" spans="1:8" ht="15" hidden="1" outlineLevel="1">
      <c r="A2038" s="31" t="s">
        <v>33</v>
      </c>
      <c r="B2038" s="31"/>
      <c r="C2038" s="31"/>
      <c r="D2038" s="31"/>
      <c r="E2038" s="31"/>
      <c r="F2038" s="31"/>
      <c r="G2038" s="31"/>
      <c r="H2038" s="17">
        <v>563475.245</v>
      </c>
    </row>
    <row r="2039" spans="1:8" ht="15" hidden="1" outlineLevel="1">
      <c r="A2039" s="31" t="s">
        <v>55</v>
      </c>
      <c r="B2039" s="31"/>
      <c r="C2039" s="31"/>
      <c r="D2039" s="31"/>
      <c r="E2039" s="31"/>
      <c r="F2039" s="31"/>
      <c r="G2039" s="31"/>
      <c r="H2039" s="17">
        <v>28172.785</v>
      </c>
    </row>
    <row r="2040" spans="1:8" ht="15" hidden="1" outlineLevel="1">
      <c r="A2040" s="31" t="s">
        <v>36</v>
      </c>
      <c r="B2040" s="31"/>
      <c r="C2040" s="31"/>
      <c r="D2040" s="31"/>
      <c r="E2040" s="31"/>
      <c r="F2040" s="31"/>
      <c r="G2040" s="31"/>
      <c r="H2040" s="17">
        <f>E2042+E2043+E2044+E2045+E2046</f>
        <v>168093.3319999999</v>
      </c>
    </row>
    <row r="2041" spans="1:8" ht="15" hidden="1" outlineLevel="1">
      <c r="A2041" s="31" t="s">
        <v>20</v>
      </c>
      <c r="B2041" s="31"/>
      <c r="C2041" s="14"/>
      <c r="D2041" s="14"/>
      <c r="E2041" s="14"/>
      <c r="F2041" s="14"/>
      <c r="G2041" s="14"/>
      <c r="H2041" s="23"/>
    </row>
    <row r="2042" spans="1:8" ht="15" hidden="1" outlineLevel="1">
      <c r="A2042" s="30" t="s">
        <v>37</v>
      </c>
      <c r="B2042" s="30"/>
      <c r="C2042" s="30"/>
      <c r="D2042" s="30"/>
      <c r="E2042" s="17">
        <v>8728.715999999999</v>
      </c>
      <c r="G2042" s="8"/>
      <c r="H2042" s="8"/>
    </row>
    <row r="2043" spans="1:8" ht="15" hidden="1" outlineLevel="1">
      <c r="A2043" s="30" t="s">
        <v>38</v>
      </c>
      <c r="B2043" s="30"/>
      <c r="C2043" s="30"/>
      <c r="D2043" s="30"/>
      <c r="E2043" s="21">
        <v>123246.19199999985</v>
      </c>
      <c r="G2043" s="8"/>
      <c r="H2043" s="8"/>
    </row>
    <row r="2044" spans="1:8" ht="15" hidden="1" outlineLevel="1">
      <c r="A2044" s="30" t="s">
        <v>39</v>
      </c>
      <c r="B2044" s="30"/>
      <c r="C2044" s="30"/>
      <c r="D2044" s="30"/>
      <c r="E2044" s="21">
        <v>36118.42400000005</v>
      </c>
      <c r="G2044" s="8"/>
      <c r="H2044" s="8"/>
    </row>
    <row r="2045" spans="1:8" ht="15" hidden="1" outlineLevel="1">
      <c r="A2045" s="30" t="s">
        <v>40</v>
      </c>
      <c r="B2045" s="30"/>
      <c r="C2045" s="30"/>
      <c r="D2045" s="30"/>
      <c r="E2045" s="22">
        <v>0</v>
      </c>
      <c r="G2045" s="8"/>
      <c r="H2045" s="8"/>
    </row>
    <row r="2046" spans="1:8" ht="15" hidden="1" outlineLevel="1">
      <c r="A2046" s="30" t="s">
        <v>41</v>
      </c>
      <c r="B2046" s="30"/>
      <c r="C2046" s="30"/>
      <c r="D2046" s="30"/>
      <c r="E2046" s="22">
        <v>0</v>
      </c>
      <c r="G2046" s="8"/>
      <c r="H2046" s="8"/>
    </row>
    <row r="2047" spans="1:8" ht="15" hidden="1" outlineLevel="1">
      <c r="A2047" s="31" t="s">
        <v>42</v>
      </c>
      <c r="B2047" s="31"/>
      <c r="C2047" s="31"/>
      <c r="D2047" s="31"/>
      <c r="E2047" s="31"/>
      <c r="F2047" s="31"/>
      <c r="G2047" s="31"/>
      <c r="H2047" s="17">
        <v>180135.3</v>
      </c>
    </row>
    <row r="2048" spans="1:8" ht="15" hidden="1" outlineLevel="1">
      <c r="A2048" s="31" t="s">
        <v>43</v>
      </c>
      <c r="B2048" s="31"/>
      <c r="C2048" s="31"/>
      <c r="D2048" s="31"/>
      <c r="E2048" s="31"/>
      <c r="F2048" s="31"/>
      <c r="G2048" s="31"/>
      <c r="H2048" s="12">
        <v>0</v>
      </c>
    </row>
    <row r="2049" ht="15" hidden="1" outlineLevel="1"/>
    <row r="2050" spans="1:20" s="8" customFormat="1" ht="15" hidden="1" outlineLevel="1">
      <c r="A2050" s="36" t="s">
        <v>108</v>
      </c>
      <c r="B2050" s="36"/>
      <c r="C2050" s="36"/>
      <c r="D2050" s="36"/>
      <c r="E2050" s="36"/>
      <c r="F2050" s="36"/>
      <c r="G2050" s="36"/>
      <c r="H2050" s="36"/>
      <c r="I2050" s="7"/>
      <c r="N2050" s="7"/>
      <c r="O2050" s="7"/>
      <c r="P2050" s="7"/>
      <c r="Q2050" s="7"/>
      <c r="R2050" s="7"/>
      <c r="S2050" s="7"/>
      <c r="T2050" s="7"/>
    </row>
    <row r="2051" spans="1:20" s="8" customFormat="1" ht="15" hidden="1" outlineLevel="1">
      <c r="A2051" s="35" t="s">
        <v>11</v>
      </c>
      <c r="B2051" s="35"/>
      <c r="C2051" s="35"/>
      <c r="D2051" s="35"/>
      <c r="E2051" s="35"/>
      <c r="F2051" s="35"/>
      <c r="G2051" s="35"/>
      <c r="H2051" s="12">
        <f>ROUND(H2054+H2055*H2056+H2086,2)</f>
        <v>2421.83</v>
      </c>
      <c r="I2051" s="7"/>
      <c r="N2051" s="7"/>
      <c r="O2051" s="7"/>
      <c r="P2051" s="7"/>
      <c r="Q2051" s="7"/>
      <c r="R2051" s="7"/>
      <c r="S2051" s="7"/>
      <c r="T2051" s="7"/>
    </row>
    <row r="2052" spans="1:20" s="8" customFormat="1" ht="15" hidden="1" outlineLevel="1">
      <c r="A2052" s="7"/>
      <c r="B2052" s="7"/>
      <c r="C2052" s="13"/>
      <c r="D2052" s="13"/>
      <c r="E2052" s="13"/>
      <c r="F2052" s="7"/>
      <c r="G2052" s="4"/>
      <c r="H2052" s="7"/>
      <c r="I2052" s="7"/>
      <c r="N2052" s="7"/>
      <c r="O2052" s="7"/>
      <c r="P2052" s="7"/>
      <c r="Q2052" s="7"/>
      <c r="R2052" s="7"/>
      <c r="S2052" s="7"/>
      <c r="T2052" s="7"/>
    </row>
    <row r="2053" spans="1:20" s="8" customFormat="1" ht="15" hidden="1" outlineLevel="1">
      <c r="A2053" s="35" t="s">
        <v>12</v>
      </c>
      <c r="B2053" s="35"/>
      <c r="C2053" s="35"/>
      <c r="D2053" s="35"/>
      <c r="E2053" s="35"/>
      <c r="F2053" s="35"/>
      <c r="G2053" s="35"/>
      <c r="H2053" s="35"/>
      <c r="I2053" s="7"/>
      <c r="N2053" s="7"/>
      <c r="O2053" s="7"/>
      <c r="P2053" s="7"/>
      <c r="Q2053" s="7"/>
      <c r="R2053" s="7"/>
      <c r="S2053" s="7"/>
      <c r="T2053" s="7"/>
    </row>
    <row r="2054" spans="1:20" s="8" customFormat="1" ht="15" hidden="1" outlineLevel="1">
      <c r="A2054" s="34" t="s">
        <v>13</v>
      </c>
      <c r="B2054" s="34"/>
      <c r="C2054" s="34"/>
      <c r="D2054" s="34"/>
      <c r="E2054" s="34"/>
      <c r="F2054" s="34"/>
      <c r="G2054" s="34"/>
      <c r="H2054" s="12">
        <v>1219.79</v>
      </c>
      <c r="I2054" s="7"/>
      <c r="N2054" s="7"/>
      <c r="O2054" s="7"/>
      <c r="P2054" s="7"/>
      <c r="Q2054" s="7"/>
      <c r="R2054" s="7"/>
      <c r="S2054" s="7"/>
      <c r="T2054" s="7"/>
    </row>
    <row r="2055" spans="1:20" s="8" customFormat="1" ht="15" hidden="1" outlineLevel="1">
      <c r="A2055" s="34" t="s">
        <v>14</v>
      </c>
      <c r="B2055" s="34"/>
      <c r="C2055" s="34"/>
      <c r="D2055" s="34"/>
      <c r="E2055" s="34"/>
      <c r="F2055" s="34"/>
      <c r="G2055" s="34"/>
      <c r="H2055" s="12">
        <v>837139.21</v>
      </c>
      <c r="I2055" s="7"/>
      <c r="N2055" s="7"/>
      <c r="O2055" s="7"/>
      <c r="P2055" s="7"/>
      <c r="Q2055" s="7"/>
      <c r="R2055" s="7"/>
      <c r="S2055" s="7"/>
      <c r="T2055" s="7"/>
    </row>
    <row r="2056" spans="1:20" s="8" customFormat="1" ht="15" hidden="1" outlineLevel="1">
      <c r="A2056" s="34" t="s">
        <v>15</v>
      </c>
      <c r="B2056" s="34"/>
      <c r="C2056" s="34"/>
      <c r="D2056" s="34"/>
      <c r="E2056" s="34"/>
      <c r="F2056" s="34"/>
      <c r="G2056" s="34"/>
      <c r="H2056" s="15">
        <f>(H2057+H2058-(H2059+H2066))/(H2076+H2077-(H2078+H2085))</f>
        <v>0.0014358938654333425</v>
      </c>
      <c r="I2056" s="7"/>
      <c r="K2056" s="20"/>
      <c r="L2056" s="20"/>
      <c r="N2056" s="7"/>
      <c r="O2056" s="7"/>
      <c r="P2056" s="7"/>
      <c r="Q2056" s="7"/>
      <c r="R2056" s="7"/>
      <c r="S2056" s="7"/>
      <c r="T2056" s="7"/>
    </row>
    <row r="2057" spans="1:20" s="8" customFormat="1" ht="15" hidden="1" outlineLevel="1">
      <c r="A2057" s="34" t="s">
        <v>16</v>
      </c>
      <c r="B2057" s="34"/>
      <c r="C2057" s="34"/>
      <c r="D2057" s="34"/>
      <c r="E2057" s="34"/>
      <c r="F2057" s="34"/>
      <c r="G2057" s="34"/>
      <c r="H2057" s="17">
        <v>921.073</v>
      </c>
      <c r="I2057" s="7"/>
      <c r="K2057" s="20"/>
      <c r="L2057" s="20"/>
      <c r="N2057" s="7"/>
      <c r="O2057" s="7"/>
      <c r="P2057" s="7"/>
      <c r="Q2057" s="7"/>
      <c r="R2057" s="7"/>
      <c r="S2057" s="7"/>
      <c r="T2057" s="7"/>
    </row>
    <row r="2058" spans="1:20" s="8" customFormat="1" ht="15" hidden="1" outlineLevel="1">
      <c r="A2058" s="34" t="s">
        <v>17</v>
      </c>
      <c r="B2058" s="34"/>
      <c r="C2058" s="34"/>
      <c r="D2058" s="34"/>
      <c r="E2058" s="34"/>
      <c r="F2058" s="34"/>
      <c r="G2058" s="34"/>
      <c r="H2058" s="17">
        <v>39.808</v>
      </c>
      <c r="I2058" s="7"/>
      <c r="N2058" s="7"/>
      <c r="O2058" s="7"/>
      <c r="P2058" s="7"/>
      <c r="Q2058" s="7"/>
      <c r="R2058" s="7"/>
      <c r="S2058" s="7"/>
      <c r="T2058" s="7"/>
    </row>
    <row r="2059" spans="1:20" s="8" customFormat="1" ht="15" hidden="1" outlineLevel="1">
      <c r="A2059" s="34" t="s">
        <v>18</v>
      </c>
      <c r="B2059" s="34"/>
      <c r="C2059" s="34"/>
      <c r="D2059" s="34"/>
      <c r="E2059" s="34"/>
      <c r="F2059" s="34"/>
      <c r="G2059" s="34"/>
      <c r="H2059" s="17">
        <f>E2061+E2062+E2063+E2064+E2065</f>
        <v>291.48044824338126</v>
      </c>
      <c r="I2059" s="7"/>
      <c r="N2059" s="7"/>
      <c r="O2059" s="7"/>
      <c r="P2059" s="7"/>
      <c r="Q2059" s="7"/>
      <c r="R2059" s="7"/>
      <c r="S2059" s="7"/>
      <c r="T2059" s="7"/>
    </row>
    <row r="2060" spans="1:20" s="8" customFormat="1" ht="15" hidden="1" outlineLevel="1">
      <c r="A2060" s="34" t="s">
        <v>20</v>
      </c>
      <c r="B2060" s="34"/>
      <c r="C2060" s="14"/>
      <c r="D2060" s="14"/>
      <c r="E2060" s="14"/>
      <c r="F2060" s="14"/>
      <c r="G2060" s="14"/>
      <c r="H2060" s="19"/>
      <c r="I2060" s="7"/>
      <c r="N2060" s="7"/>
      <c r="O2060" s="7"/>
      <c r="P2060" s="7"/>
      <c r="Q2060" s="7"/>
      <c r="R2060" s="7"/>
      <c r="S2060" s="7"/>
      <c r="T2060" s="7"/>
    </row>
    <row r="2061" spans="1:20" s="8" customFormat="1" ht="15" hidden="1" outlineLevel="1">
      <c r="A2061" s="30" t="s">
        <v>21</v>
      </c>
      <c r="B2061" s="30"/>
      <c r="C2061" s="30"/>
      <c r="D2061" s="30"/>
      <c r="E2061" s="17">
        <v>23.650914343381356</v>
      </c>
      <c r="F2061" s="7"/>
      <c r="I2061" s="7"/>
      <c r="N2061" s="7"/>
      <c r="O2061" s="7"/>
      <c r="P2061" s="7"/>
      <c r="Q2061" s="7"/>
      <c r="R2061" s="7"/>
      <c r="S2061" s="7"/>
      <c r="T2061" s="7"/>
    </row>
    <row r="2062" spans="1:20" s="8" customFormat="1" ht="15" hidden="1" outlineLevel="1">
      <c r="A2062" s="30" t="s">
        <v>22</v>
      </c>
      <c r="B2062" s="30"/>
      <c r="C2062" s="30"/>
      <c r="D2062" s="30"/>
      <c r="E2062" s="21">
        <v>214.3339676999999</v>
      </c>
      <c r="F2062" s="7"/>
      <c r="I2062" s="7"/>
      <c r="N2062" s="7"/>
      <c r="O2062" s="7"/>
      <c r="P2062" s="7"/>
      <c r="Q2062" s="7"/>
      <c r="R2062" s="7"/>
      <c r="S2062" s="7"/>
      <c r="T2062" s="7"/>
    </row>
    <row r="2063" spans="1:20" s="8" customFormat="1" ht="15" hidden="1" outlineLevel="1">
      <c r="A2063" s="30" t="s">
        <v>23</v>
      </c>
      <c r="B2063" s="30"/>
      <c r="C2063" s="30"/>
      <c r="D2063" s="30"/>
      <c r="E2063" s="21">
        <v>53.49556620000004</v>
      </c>
      <c r="F2063" s="7"/>
      <c r="I2063" s="7"/>
      <c r="N2063" s="7"/>
      <c r="O2063" s="7"/>
      <c r="P2063" s="7"/>
      <c r="Q2063" s="7"/>
      <c r="R2063" s="7"/>
      <c r="S2063" s="7"/>
      <c r="T2063" s="7"/>
    </row>
    <row r="2064" spans="1:20" s="8" customFormat="1" ht="15" hidden="1" outlineLevel="1">
      <c r="A2064" s="30" t="s">
        <v>24</v>
      </c>
      <c r="B2064" s="30"/>
      <c r="C2064" s="30"/>
      <c r="D2064" s="30"/>
      <c r="E2064" s="22">
        <v>0</v>
      </c>
      <c r="F2064" s="7"/>
      <c r="I2064" s="7"/>
      <c r="N2064" s="7"/>
      <c r="O2064" s="7"/>
      <c r="P2064" s="7"/>
      <c r="Q2064" s="7"/>
      <c r="R2064" s="7"/>
      <c r="S2064" s="7"/>
      <c r="T2064" s="7"/>
    </row>
    <row r="2065" spans="1:8" ht="15" hidden="1" outlineLevel="1">
      <c r="A2065" s="30" t="s">
        <v>25</v>
      </c>
      <c r="B2065" s="30"/>
      <c r="C2065" s="30"/>
      <c r="D2065" s="30"/>
      <c r="E2065" s="22">
        <v>0</v>
      </c>
      <c r="G2065" s="8"/>
      <c r="H2065" s="8"/>
    </row>
    <row r="2066" spans="1:8" ht="15" hidden="1" outlineLevel="1">
      <c r="A2066" s="31" t="s">
        <v>26</v>
      </c>
      <c r="B2066" s="31"/>
      <c r="C2066" s="31"/>
      <c r="D2066" s="31"/>
      <c r="E2066" s="31"/>
      <c r="F2066" s="31"/>
      <c r="G2066" s="31"/>
      <c r="H2066" s="17">
        <v>349.8854</v>
      </c>
    </row>
    <row r="2067" spans="1:8" ht="15" hidden="1" outlineLevel="1">
      <c r="A2067" s="31" t="s">
        <v>27</v>
      </c>
      <c r="B2067" s="31"/>
      <c r="C2067" s="31"/>
      <c r="D2067" s="31"/>
      <c r="E2067" s="31"/>
      <c r="F2067" s="31"/>
      <c r="G2067" s="31"/>
      <c r="H2067" s="21">
        <f>D2069+D2073</f>
        <v>9522.409999999993</v>
      </c>
    </row>
    <row r="2068" spans="1:8" ht="15" hidden="1" outlineLevel="1">
      <c r="A2068" s="31" t="s">
        <v>20</v>
      </c>
      <c r="B2068" s="31"/>
      <c r="C2068" s="14"/>
      <c r="D2068" s="14"/>
      <c r="E2068" s="14"/>
      <c r="F2068" s="14"/>
      <c r="G2068" s="14"/>
      <c r="H2068" s="23"/>
    </row>
    <row r="2069" spans="1:8" ht="15" hidden="1" outlineLevel="1">
      <c r="A2069" s="33" t="s">
        <v>28</v>
      </c>
      <c r="B2069" s="33"/>
      <c r="C2069" s="33"/>
      <c r="D2069" s="17">
        <f>D2070+D2071+D2072</f>
        <v>2.23</v>
      </c>
      <c r="E2069" s="7"/>
      <c r="F2069" s="8"/>
      <c r="G2069" s="8"/>
      <c r="H2069" s="8"/>
    </row>
    <row r="2070" spans="1:8" ht="15" hidden="1" outlineLevel="1">
      <c r="A2070" s="32" t="s">
        <v>29</v>
      </c>
      <c r="B2070" s="32"/>
      <c r="C2070" s="32"/>
      <c r="D2070" s="17">
        <v>0.541</v>
      </c>
      <c r="E2070" s="7"/>
      <c r="F2070" s="8"/>
      <c r="G2070" s="8"/>
      <c r="H2070" s="8"/>
    </row>
    <row r="2071" spans="1:8" ht="15" hidden="1" outlineLevel="1">
      <c r="A2071" s="32" t="s">
        <v>30</v>
      </c>
      <c r="B2071" s="32"/>
      <c r="C2071" s="32"/>
      <c r="D2071" s="17">
        <v>1.146</v>
      </c>
      <c r="E2071" s="7"/>
      <c r="F2071" s="8"/>
      <c r="G2071" s="8"/>
      <c r="H2071" s="8"/>
    </row>
    <row r="2072" spans="1:8" ht="15" hidden="1" outlineLevel="1">
      <c r="A2072" s="32" t="s">
        <v>31</v>
      </c>
      <c r="B2072" s="32"/>
      <c r="C2072" s="32"/>
      <c r="D2072" s="17">
        <v>0.543</v>
      </c>
      <c r="E2072" s="7"/>
      <c r="F2072" s="8"/>
      <c r="G2072" s="8"/>
      <c r="H2072" s="8"/>
    </row>
    <row r="2073" spans="1:8" ht="15" hidden="1" outlineLevel="1">
      <c r="A2073" s="33" t="s">
        <v>32</v>
      </c>
      <c r="B2073" s="33"/>
      <c r="C2073" s="33"/>
      <c r="D2073" s="17">
        <f>D2074+D2075</f>
        <v>9520.179999999993</v>
      </c>
      <c r="E2073" s="7"/>
      <c r="F2073" s="8"/>
      <c r="G2073" s="8"/>
      <c r="H2073" s="8"/>
    </row>
    <row r="2074" spans="1:8" ht="15" hidden="1" outlineLevel="1">
      <c r="A2074" s="32" t="s">
        <v>29</v>
      </c>
      <c r="B2074" s="32"/>
      <c r="C2074" s="32"/>
      <c r="D2074" s="17">
        <v>3343.710999999999</v>
      </c>
      <c r="E2074" s="7"/>
      <c r="F2074" s="8"/>
      <c r="G2074" s="8"/>
      <c r="H2074" s="8"/>
    </row>
    <row r="2075" spans="1:8" ht="15" hidden="1" outlineLevel="1">
      <c r="A2075" s="32" t="s">
        <v>31</v>
      </c>
      <c r="B2075" s="32"/>
      <c r="C2075" s="32"/>
      <c r="D2075" s="17">
        <v>6176.468999999995</v>
      </c>
      <c r="E2075" s="7"/>
      <c r="F2075" s="8"/>
      <c r="G2075" s="8"/>
      <c r="H2075" s="8"/>
    </row>
    <row r="2076" spans="1:8" ht="15" hidden="1" outlineLevel="1">
      <c r="A2076" s="31" t="s">
        <v>33</v>
      </c>
      <c r="B2076" s="31"/>
      <c r="C2076" s="31"/>
      <c r="D2076" s="31"/>
      <c r="E2076" s="31"/>
      <c r="F2076" s="31"/>
      <c r="G2076" s="31"/>
      <c r="H2076" s="17">
        <v>555201.038</v>
      </c>
    </row>
    <row r="2077" spans="1:8" ht="15" hidden="1" outlineLevel="1">
      <c r="A2077" s="31" t="s">
        <v>55</v>
      </c>
      <c r="B2077" s="31"/>
      <c r="C2077" s="31"/>
      <c r="D2077" s="31"/>
      <c r="E2077" s="31"/>
      <c r="F2077" s="31"/>
      <c r="G2077" s="31"/>
      <c r="H2077" s="17">
        <v>29937.578</v>
      </c>
    </row>
    <row r="2078" spans="1:8" ht="15" hidden="1" outlineLevel="1">
      <c r="A2078" s="31" t="s">
        <v>36</v>
      </c>
      <c r="B2078" s="31"/>
      <c r="C2078" s="31"/>
      <c r="D2078" s="31"/>
      <c r="E2078" s="31"/>
      <c r="F2078" s="31"/>
      <c r="G2078" s="31"/>
      <c r="H2078" s="17">
        <f>E2080+E2081+E2082+E2083+E2084</f>
        <v>165808.082</v>
      </c>
    </row>
    <row r="2079" spans="1:8" ht="15" hidden="1" outlineLevel="1">
      <c r="A2079" s="31" t="s">
        <v>20</v>
      </c>
      <c r="B2079" s="31"/>
      <c r="C2079" s="14"/>
      <c r="D2079" s="14"/>
      <c r="E2079" s="14"/>
      <c r="F2079" s="14"/>
      <c r="G2079" s="14"/>
      <c r="H2079" s="23"/>
    </row>
    <row r="2080" spans="1:8" ht="15" hidden="1" outlineLevel="1">
      <c r="A2080" s="30" t="s">
        <v>37</v>
      </c>
      <c r="B2080" s="30"/>
      <c r="C2080" s="30"/>
      <c r="D2080" s="30"/>
      <c r="E2080" s="17">
        <v>9522.409999999993</v>
      </c>
      <c r="G2080" s="8"/>
      <c r="H2080" s="8"/>
    </row>
    <row r="2081" spans="1:20" s="8" customFormat="1" ht="15" hidden="1" outlineLevel="1">
      <c r="A2081" s="30" t="s">
        <v>38</v>
      </c>
      <c r="B2081" s="30"/>
      <c r="C2081" s="30"/>
      <c r="D2081" s="30"/>
      <c r="E2081" s="21">
        <v>118951.868</v>
      </c>
      <c r="F2081" s="7"/>
      <c r="I2081" s="7"/>
      <c r="N2081" s="7"/>
      <c r="O2081" s="7"/>
      <c r="P2081" s="7"/>
      <c r="Q2081" s="7"/>
      <c r="R2081" s="7"/>
      <c r="S2081" s="7"/>
      <c r="T2081" s="7"/>
    </row>
    <row r="2082" spans="1:20" s="8" customFormat="1" ht="15" hidden="1" outlineLevel="1">
      <c r="A2082" s="30" t="s">
        <v>39</v>
      </c>
      <c r="B2082" s="30"/>
      <c r="C2082" s="30"/>
      <c r="D2082" s="30"/>
      <c r="E2082" s="21">
        <v>37333.804</v>
      </c>
      <c r="F2082" s="7"/>
      <c r="I2082" s="7"/>
      <c r="N2082" s="7"/>
      <c r="O2082" s="7"/>
      <c r="P2082" s="7"/>
      <c r="Q2082" s="7"/>
      <c r="R2082" s="7"/>
      <c r="S2082" s="7"/>
      <c r="T2082" s="7"/>
    </row>
    <row r="2083" spans="1:20" s="8" customFormat="1" ht="15" hidden="1" outlineLevel="1">
      <c r="A2083" s="30" t="s">
        <v>40</v>
      </c>
      <c r="B2083" s="30"/>
      <c r="C2083" s="30"/>
      <c r="D2083" s="30"/>
      <c r="E2083" s="22">
        <v>0</v>
      </c>
      <c r="F2083" s="7"/>
      <c r="I2083" s="7"/>
      <c r="N2083" s="7"/>
      <c r="O2083" s="7"/>
      <c r="P2083" s="7"/>
      <c r="Q2083" s="7"/>
      <c r="R2083" s="7"/>
      <c r="S2083" s="7"/>
      <c r="T2083" s="7"/>
    </row>
    <row r="2084" spans="1:20" s="8" customFormat="1" ht="15" hidden="1" outlineLevel="1">
      <c r="A2084" s="30" t="s">
        <v>41</v>
      </c>
      <c r="B2084" s="30"/>
      <c r="C2084" s="30"/>
      <c r="D2084" s="30"/>
      <c r="E2084" s="22">
        <v>0</v>
      </c>
      <c r="F2084" s="7"/>
      <c r="I2084" s="7"/>
      <c r="N2084" s="7"/>
      <c r="O2084" s="7"/>
      <c r="P2084" s="7"/>
      <c r="Q2084" s="7"/>
      <c r="R2084" s="7"/>
      <c r="S2084" s="7"/>
      <c r="T2084" s="7"/>
    </row>
    <row r="2085" spans="1:20" s="8" customFormat="1" ht="15" hidden="1" outlineLevel="1">
      <c r="A2085" s="31" t="s">
        <v>42</v>
      </c>
      <c r="B2085" s="31"/>
      <c r="C2085" s="31"/>
      <c r="D2085" s="31"/>
      <c r="E2085" s="31"/>
      <c r="F2085" s="31"/>
      <c r="G2085" s="31"/>
      <c r="H2085" s="17">
        <v>196810.5</v>
      </c>
      <c r="I2085" s="7"/>
      <c r="N2085" s="7"/>
      <c r="O2085" s="7"/>
      <c r="P2085" s="7"/>
      <c r="Q2085" s="7"/>
      <c r="R2085" s="7"/>
      <c r="S2085" s="7"/>
      <c r="T2085" s="7"/>
    </row>
    <row r="2086" spans="1:20" s="8" customFormat="1" ht="15" hidden="1" outlineLevel="1">
      <c r="A2086" s="31" t="s">
        <v>43</v>
      </c>
      <c r="B2086" s="31"/>
      <c r="C2086" s="31"/>
      <c r="D2086" s="31"/>
      <c r="E2086" s="31"/>
      <c r="F2086" s="31"/>
      <c r="G2086" s="31"/>
      <c r="H2086" s="12">
        <v>0</v>
      </c>
      <c r="I2086" s="7"/>
      <c r="N2086" s="7"/>
      <c r="O2086" s="7"/>
      <c r="P2086" s="7"/>
      <c r="Q2086" s="7"/>
      <c r="R2086" s="7"/>
      <c r="S2086" s="7"/>
      <c r="T2086" s="7"/>
    </row>
    <row r="2087" ht="15" hidden="1" outlineLevel="1"/>
    <row r="2088" spans="1:20" s="8" customFormat="1" ht="15" hidden="1" outlineLevel="1">
      <c r="A2088" s="36" t="s">
        <v>109</v>
      </c>
      <c r="B2088" s="36"/>
      <c r="C2088" s="36"/>
      <c r="D2088" s="36"/>
      <c r="E2088" s="36"/>
      <c r="F2088" s="36"/>
      <c r="G2088" s="36"/>
      <c r="H2088" s="36"/>
      <c r="I2088" s="7"/>
      <c r="N2088" s="7"/>
      <c r="O2088" s="7"/>
      <c r="P2088" s="7"/>
      <c r="Q2088" s="7"/>
      <c r="R2088" s="7"/>
      <c r="S2088" s="7"/>
      <c r="T2088" s="7"/>
    </row>
    <row r="2089" spans="1:20" s="8" customFormat="1" ht="15" hidden="1" outlineLevel="1">
      <c r="A2089" s="35" t="s">
        <v>11</v>
      </c>
      <c r="B2089" s="35"/>
      <c r="C2089" s="35"/>
      <c r="D2089" s="35"/>
      <c r="E2089" s="35"/>
      <c r="F2089" s="35"/>
      <c r="G2089" s="35"/>
      <c r="H2089" s="12">
        <f>ROUND(H2092+H2093*H2094+H2124,2)</f>
        <v>2737.15</v>
      </c>
      <c r="I2089" s="7"/>
      <c r="N2089" s="7"/>
      <c r="O2089" s="7"/>
      <c r="P2089" s="7"/>
      <c r="Q2089" s="7"/>
      <c r="R2089" s="7"/>
      <c r="S2089" s="7"/>
      <c r="T2089" s="7"/>
    </row>
    <row r="2090" spans="1:20" s="8" customFormat="1" ht="15" hidden="1" outlineLevel="1">
      <c r="A2090" s="7"/>
      <c r="B2090" s="7"/>
      <c r="C2090" s="13"/>
      <c r="D2090" s="13"/>
      <c r="E2090" s="13"/>
      <c r="F2090" s="7"/>
      <c r="G2090" s="4"/>
      <c r="H2090" s="7"/>
      <c r="I2090" s="7"/>
      <c r="N2090" s="7"/>
      <c r="O2090" s="7"/>
      <c r="P2090" s="7"/>
      <c r="Q2090" s="7"/>
      <c r="R2090" s="7"/>
      <c r="S2090" s="7"/>
      <c r="T2090" s="7"/>
    </row>
    <row r="2091" spans="1:20" s="8" customFormat="1" ht="15" hidden="1" outlineLevel="1">
      <c r="A2091" s="35" t="s">
        <v>12</v>
      </c>
      <c r="B2091" s="35"/>
      <c r="C2091" s="35"/>
      <c r="D2091" s="35"/>
      <c r="E2091" s="35"/>
      <c r="F2091" s="35"/>
      <c r="G2091" s="35"/>
      <c r="H2091" s="35"/>
      <c r="I2091" s="7"/>
      <c r="N2091" s="7"/>
      <c r="O2091" s="7"/>
      <c r="P2091" s="7"/>
      <c r="Q2091" s="7"/>
      <c r="R2091" s="7"/>
      <c r="S2091" s="7"/>
      <c r="T2091" s="7"/>
    </row>
    <row r="2092" spans="1:20" s="8" customFormat="1" ht="15" hidden="1" outlineLevel="1">
      <c r="A2092" s="34" t="s">
        <v>13</v>
      </c>
      <c r="B2092" s="34"/>
      <c r="C2092" s="34"/>
      <c r="D2092" s="34"/>
      <c r="E2092" s="34"/>
      <c r="F2092" s="34"/>
      <c r="G2092" s="34"/>
      <c r="H2092" s="12">
        <v>1308.72</v>
      </c>
      <c r="I2092" s="7"/>
      <c r="N2092" s="7"/>
      <c r="O2092" s="7"/>
      <c r="P2092" s="7"/>
      <c r="Q2092" s="7"/>
      <c r="R2092" s="7"/>
      <c r="S2092" s="7"/>
      <c r="T2092" s="7"/>
    </row>
    <row r="2093" spans="1:20" s="8" customFormat="1" ht="15" hidden="1" outlineLevel="1">
      <c r="A2093" s="34" t="s">
        <v>14</v>
      </c>
      <c r="B2093" s="34"/>
      <c r="C2093" s="34"/>
      <c r="D2093" s="34"/>
      <c r="E2093" s="34"/>
      <c r="F2093" s="34"/>
      <c r="G2093" s="34"/>
      <c r="H2093" s="12">
        <v>859022.07</v>
      </c>
      <c r="I2093" s="7"/>
      <c r="N2093" s="7"/>
      <c r="O2093" s="7"/>
      <c r="P2093" s="7"/>
      <c r="Q2093" s="7"/>
      <c r="R2093" s="7"/>
      <c r="S2093" s="7"/>
      <c r="T2093" s="7"/>
    </row>
    <row r="2094" spans="1:20" s="8" customFormat="1" ht="15" hidden="1" outlineLevel="1">
      <c r="A2094" s="34" t="s">
        <v>15</v>
      </c>
      <c r="B2094" s="34"/>
      <c r="C2094" s="34"/>
      <c r="D2094" s="34"/>
      <c r="E2094" s="34"/>
      <c r="F2094" s="34"/>
      <c r="G2094" s="34"/>
      <c r="H2094" s="15">
        <f>(H2095+H2096-(H2097+H2104))/(H2114+H2115-(H2116+H2123))</f>
        <v>0.001662853569278682</v>
      </c>
      <c r="I2094" s="7"/>
      <c r="K2094" s="20"/>
      <c r="L2094" s="20"/>
      <c r="N2094" s="7"/>
      <c r="O2094" s="7"/>
      <c r="P2094" s="7"/>
      <c r="Q2094" s="7"/>
      <c r="R2094" s="7"/>
      <c r="S2094" s="7"/>
      <c r="T2094" s="7"/>
    </row>
    <row r="2095" spans="1:20" s="8" customFormat="1" ht="15" hidden="1" outlineLevel="1">
      <c r="A2095" s="34" t="s">
        <v>16</v>
      </c>
      <c r="B2095" s="34"/>
      <c r="C2095" s="34"/>
      <c r="D2095" s="34"/>
      <c r="E2095" s="34"/>
      <c r="F2095" s="34"/>
      <c r="G2095" s="34"/>
      <c r="H2095" s="17">
        <v>873.92</v>
      </c>
      <c r="I2095" s="7"/>
      <c r="K2095" s="20"/>
      <c r="L2095" s="20"/>
      <c r="N2095" s="7"/>
      <c r="O2095" s="7"/>
      <c r="P2095" s="7"/>
      <c r="Q2095" s="7"/>
      <c r="R2095" s="7"/>
      <c r="S2095" s="7"/>
      <c r="T2095" s="7"/>
    </row>
    <row r="2096" spans="1:20" s="8" customFormat="1" ht="15" hidden="1" outlineLevel="1">
      <c r="A2096" s="34" t="s">
        <v>17</v>
      </c>
      <c r="B2096" s="34"/>
      <c r="C2096" s="34"/>
      <c r="D2096" s="34"/>
      <c r="E2096" s="34"/>
      <c r="F2096" s="34"/>
      <c r="G2096" s="34"/>
      <c r="H2096" s="17">
        <v>36.80800000000001</v>
      </c>
      <c r="I2096" s="7"/>
      <c r="N2096" s="7"/>
      <c r="O2096" s="7"/>
      <c r="P2096" s="7"/>
      <c r="Q2096" s="7"/>
      <c r="R2096" s="7"/>
      <c r="S2096" s="7"/>
      <c r="T2096" s="7"/>
    </row>
    <row r="2097" spans="1:8" ht="15" hidden="1" outlineLevel="1">
      <c r="A2097" s="34" t="s">
        <v>18</v>
      </c>
      <c r="B2097" s="34"/>
      <c r="C2097" s="34"/>
      <c r="D2097" s="34"/>
      <c r="E2097" s="34"/>
      <c r="F2097" s="34"/>
      <c r="G2097" s="34"/>
      <c r="H2097" s="17">
        <f>E2099+E2100+E2101+E2102+E2103</f>
        <v>282.4792063956887</v>
      </c>
    </row>
    <row r="2098" spans="1:8" ht="15" hidden="1" outlineLevel="1">
      <c r="A2098" s="34" t="s">
        <v>20</v>
      </c>
      <c r="B2098" s="34"/>
      <c r="C2098" s="14"/>
      <c r="D2098" s="14"/>
      <c r="E2098" s="14"/>
      <c r="F2098" s="14"/>
      <c r="G2098" s="14"/>
      <c r="H2098" s="19"/>
    </row>
    <row r="2099" spans="1:8" ht="15" hidden="1" outlineLevel="1">
      <c r="A2099" s="30" t="s">
        <v>21</v>
      </c>
      <c r="B2099" s="30"/>
      <c r="C2099" s="30"/>
      <c r="D2099" s="30"/>
      <c r="E2099" s="17">
        <v>20.307396895688886</v>
      </c>
      <c r="G2099" s="8"/>
      <c r="H2099" s="8"/>
    </row>
    <row r="2100" spans="1:8" ht="15" hidden="1" outlineLevel="1">
      <c r="A2100" s="30" t="s">
        <v>22</v>
      </c>
      <c r="B2100" s="30"/>
      <c r="C2100" s="30"/>
      <c r="D2100" s="30"/>
      <c r="E2100" s="21">
        <v>208.9617830999999</v>
      </c>
      <c r="G2100" s="8"/>
      <c r="H2100" s="8"/>
    </row>
    <row r="2101" spans="1:8" ht="15" hidden="1" outlineLevel="1">
      <c r="A2101" s="30" t="s">
        <v>23</v>
      </c>
      <c r="B2101" s="30"/>
      <c r="C2101" s="30"/>
      <c r="D2101" s="30"/>
      <c r="E2101" s="21">
        <v>53.21002639999993</v>
      </c>
      <c r="G2101" s="8"/>
      <c r="H2101" s="8"/>
    </row>
    <row r="2102" spans="1:8" ht="15" hidden="1" outlineLevel="1">
      <c r="A2102" s="30" t="s">
        <v>24</v>
      </c>
      <c r="B2102" s="30"/>
      <c r="C2102" s="30"/>
      <c r="D2102" s="30"/>
      <c r="E2102" s="22">
        <v>0</v>
      </c>
      <c r="G2102" s="8"/>
      <c r="H2102" s="8"/>
    </row>
    <row r="2103" spans="1:8" ht="15" hidden="1" outlineLevel="1">
      <c r="A2103" s="30" t="s">
        <v>25</v>
      </c>
      <c r="B2103" s="30"/>
      <c r="C2103" s="30"/>
      <c r="D2103" s="30"/>
      <c r="E2103" s="22">
        <v>0</v>
      </c>
      <c r="G2103" s="8"/>
      <c r="H2103" s="8"/>
    </row>
    <row r="2104" spans="1:8" ht="15" hidden="1" outlineLevel="1">
      <c r="A2104" s="31" t="s">
        <v>26</v>
      </c>
      <c r="B2104" s="31"/>
      <c r="C2104" s="31"/>
      <c r="D2104" s="31"/>
      <c r="E2104" s="31"/>
      <c r="F2104" s="31"/>
      <c r="G2104" s="31"/>
      <c r="H2104" s="17">
        <v>332.2681</v>
      </c>
    </row>
    <row r="2105" spans="1:8" ht="15" hidden="1" outlineLevel="1">
      <c r="A2105" s="31" t="s">
        <v>27</v>
      </c>
      <c r="B2105" s="31"/>
      <c r="C2105" s="31"/>
      <c r="D2105" s="31"/>
      <c r="E2105" s="31"/>
      <c r="F2105" s="31"/>
      <c r="G2105" s="31"/>
      <c r="H2105" s="21">
        <f>D2107+D2111</f>
        <v>8367.141000000003</v>
      </c>
    </row>
    <row r="2106" spans="1:8" ht="15" hidden="1" outlineLevel="1">
      <c r="A2106" s="31" t="s">
        <v>20</v>
      </c>
      <c r="B2106" s="31"/>
      <c r="C2106" s="14"/>
      <c r="D2106" s="14"/>
      <c r="E2106" s="14"/>
      <c r="F2106" s="14"/>
      <c r="G2106" s="14"/>
      <c r="H2106" s="23"/>
    </row>
    <row r="2107" spans="1:8" ht="15" hidden="1" outlineLevel="1">
      <c r="A2107" s="33" t="s">
        <v>28</v>
      </c>
      <c r="B2107" s="33"/>
      <c r="C2107" s="33"/>
      <c r="D2107" s="17">
        <f>D2108+D2109+D2110</f>
        <v>2.593</v>
      </c>
      <c r="E2107" s="7"/>
      <c r="F2107" s="8"/>
      <c r="G2107" s="8"/>
      <c r="H2107" s="8"/>
    </row>
    <row r="2108" spans="1:8" ht="15" hidden="1" outlineLevel="1">
      <c r="A2108" s="32" t="s">
        <v>29</v>
      </c>
      <c r="B2108" s="32"/>
      <c r="C2108" s="32"/>
      <c r="D2108" s="17">
        <v>0.679</v>
      </c>
      <c r="E2108" s="7"/>
      <c r="F2108" s="8"/>
      <c r="G2108" s="8"/>
      <c r="H2108" s="8"/>
    </row>
    <row r="2109" spans="1:8" ht="15" hidden="1" outlineLevel="1">
      <c r="A2109" s="32" t="s">
        <v>30</v>
      </c>
      <c r="B2109" s="32"/>
      <c r="C2109" s="32"/>
      <c r="D2109" s="17">
        <v>1.191</v>
      </c>
      <c r="E2109" s="7"/>
      <c r="F2109" s="8"/>
      <c r="G2109" s="8"/>
      <c r="H2109" s="8"/>
    </row>
    <row r="2110" spans="1:8" ht="15" hidden="1" outlineLevel="1">
      <c r="A2110" s="32" t="s">
        <v>31</v>
      </c>
      <c r="B2110" s="32"/>
      <c r="C2110" s="32"/>
      <c r="D2110" s="17">
        <v>0.723</v>
      </c>
      <c r="E2110" s="7"/>
      <c r="F2110" s="8"/>
      <c r="G2110" s="8"/>
      <c r="H2110" s="8"/>
    </row>
    <row r="2111" spans="1:8" ht="15" hidden="1" outlineLevel="1">
      <c r="A2111" s="33" t="s">
        <v>32</v>
      </c>
      <c r="B2111" s="33"/>
      <c r="C2111" s="33"/>
      <c r="D2111" s="17">
        <f>D2112+D2113</f>
        <v>8364.548000000003</v>
      </c>
      <c r="E2111" s="7"/>
      <c r="F2111" s="8"/>
      <c r="G2111" s="8"/>
      <c r="H2111" s="8"/>
    </row>
    <row r="2112" spans="1:8" ht="15" hidden="1" outlineLevel="1">
      <c r="A2112" s="32" t="s">
        <v>29</v>
      </c>
      <c r="B2112" s="32"/>
      <c r="C2112" s="32"/>
      <c r="D2112" s="17">
        <v>3066.3989999999994</v>
      </c>
      <c r="E2112" s="7"/>
      <c r="F2112" s="8"/>
      <c r="G2112" s="8"/>
      <c r="H2112" s="8"/>
    </row>
    <row r="2113" spans="1:20" s="8" customFormat="1" ht="15" hidden="1" outlineLevel="1">
      <c r="A2113" s="32" t="s">
        <v>31</v>
      </c>
      <c r="B2113" s="32"/>
      <c r="C2113" s="32"/>
      <c r="D2113" s="17">
        <v>5298.149000000002</v>
      </c>
      <c r="E2113" s="7"/>
      <c r="I2113" s="7"/>
      <c r="N2113" s="7"/>
      <c r="O2113" s="7"/>
      <c r="P2113" s="7"/>
      <c r="Q2113" s="7"/>
      <c r="R2113" s="7"/>
      <c r="S2113" s="7"/>
      <c r="T2113" s="7"/>
    </row>
    <row r="2114" spans="1:20" s="8" customFormat="1" ht="15" hidden="1" outlineLevel="1">
      <c r="A2114" s="31" t="s">
        <v>33</v>
      </c>
      <c r="B2114" s="31"/>
      <c r="C2114" s="31"/>
      <c r="D2114" s="31"/>
      <c r="E2114" s="31"/>
      <c r="F2114" s="31"/>
      <c r="G2114" s="31"/>
      <c r="H2114" s="17">
        <v>491399.872</v>
      </c>
      <c r="I2114" s="7"/>
      <c r="N2114" s="7"/>
      <c r="O2114" s="7"/>
      <c r="P2114" s="7"/>
      <c r="Q2114" s="7"/>
      <c r="R2114" s="7"/>
      <c r="S2114" s="7"/>
      <c r="T2114" s="7"/>
    </row>
    <row r="2115" spans="1:20" s="8" customFormat="1" ht="15" hidden="1" outlineLevel="1">
      <c r="A2115" s="31" t="s">
        <v>55</v>
      </c>
      <c r="B2115" s="31"/>
      <c r="C2115" s="31"/>
      <c r="D2115" s="31"/>
      <c r="E2115" s="31"/>
      <c r="F2115" s="31"/>
      <c r="G2115" s="31"/>
      <c r="H2115" s="17">
        <v>25065.610999999997</v>
      </c>
      <c r="I2115" s="7"/>
      <c r="N2115" s="7"/>
      <c r="O2115" s="7"/>
      <c r="P2115" s="7"/>
      <c r="Q2115" s="7"/>
      <c r="R2115" s="7"/>
      <c r="S2115" s="7"/>
      <c r="T2115" s="7"/>
    </row>
    <row r="2116" spans="1:20" s="8" customFormat="1" ht="15" hidden="1" outlineLevel="1">
      <c r="A2116" s="31" t="s">
        <v>36</v>
      </c>
      <c r="B2116" s="31"/>
      <c r="C2116" s="31"/>
      <c r="D2116" s="31"/>
      <c r="E2116" s="31"/>
      <c r="F2116" s="31"/>
      <c r="G2116" s="31"/>
      <c r="H2116" s="17">
        <f>E2118+E2119+E2120+E2121+E2122</f>
        <v>151569.03799999994</v>
      </c>
      <c r="I2116" s="7"/>
      <c r="N2116" s="7"/>
      <c r="O2116" s="7"/>
      <c r="P2116" s="7"/>
      <c r="Q2116" s="7"/>
      <c r="R2116" s="7"/>
      <c r="S2116" s="7"/>
      <c r="T2116" s="7"/>
    </row>
    <row r="2117" spans="1:20" s="8" customFormat="1" ht="15" hidden="1" outlineLevel="1">
      <c r="A2117" s="31" t="s">
        <v>20</v>
      </c>
      <c r="B2117" s="31"/>
      <c r="C2117" s="14"/>
      <c r="D2117" s="14"/>
      <c r="E2117" s="14"/>
      <c r="F2117" s="14"/>
      <c r="G2117" s="14"/>
      <c r="H2117" s="23"/>
      <c r="I2117" s="7"/>
      <c r="N2117" s="7"/>
      <c r="O2117" s="7"/>
      <c r="P2117" s="7"/>
      <c r="Q2117" s="7"/>
      <c r="R2117" s="7"/>
      <c r="S2117" s="7"/>
      <c r="T2117" s="7"/>
    </row>
    <row r="2118" spans="1:20" s="8" customFormat="1" ht="15" hidden="1" outlineLevel="1">
      <c r="A2118" s="30" t="s">
        <v>37</v>
      </c>
      <c r="B2118" s="30"/>
      <c r="C2118" s="30"/>
      <c r="D2118" s="30"/>
      <c r="E2118" s="17">
        <v>8367.141000000003</v>
      </c>
      <c r="F2118" s="7"/>
      <c r="I2118" s="7"/>
      <c r="N2118" s="7"/>
      <c r="O2118" s="7"/>
      <c r="P2118" s="7"/>
      <c r="Q2118" s="7"/>
      <c r="R2118" s="7"/>
      <c r="S2118" s="7"/>
      <c r="T2118" s="7"/>
    </row>
    <row r="2119" spans="1:20" s="8" customFormat="1" ht="15" hidden="1" outlineLevel="1">
      <c r="A2119" s="30" t="s">
        <v>38</v>
      </c>
      <c r="B2119" s="30"/>
      <c r="C2119" s="30"/>
      <c r="D2119" s="30"/>
      <c r="E2119" s="21">
        <v>108985.47199999994</v>
      </c>
      <c r="F2119" s="7"/>
      <c r="I2119" s="7"/>
      <c r="N2119" s="7"/>
      <c r="O2119" s="7"/>
      <c r="P2119" s="7"/>
      <c r="Q2119" s="7"/>
      <c r="R2119" s="7"/>
      <c r="S2119" s="7"/>
      <c r="T2119" s="7"/>
    </row>
    <row r="2120" spans="1:20" s="8" customFormat="1" ht="15" hidden="1" outlineLevel="1">
      <c r="A2120" s="30" t="s">
        <v>39</v>
      </c>
      <c r="B2120" s="30"/>
      <c r="C2120" s="30"/>
      <c r="D2120" s="30"/>
      <c r="E2120" s="21">
        <v>34216.42500000002</v>
      </c>
      <c r="F2120" s="7"/>
      <c r="I2120" s="7"/>
      <c r="N2120" s="7"/>
      <c r="O2120" s="7"/>
      <c r="P2120" s="7"/>
      <c r="Q2120" s="7"/>
      <c r="R2120" s="7"/>
      <c r="S2120" s="7"/>
      <c r="T2120" s="7"/>
    </row>
    <row r="2121" spans="1:20" s="8" customFormat="1" ht="15" hidden="1" outlineLevel="1">
      <c r="A2121" s="30" t="s">
        <v>40</v>
      </c>
      <c r="B2121" s="30"/>
      <c r="C2121" s="30"/>
      <c r="D2121" s="30"/>
      <c r="E2121" s="22">
        <v>0</v>
      </c>
      <c r="F2121" s="7"/>
      <c r="I2121" s="7"/>
      <c r="N2121" s="7"/>
      <c r="O2121" s="7"/>
      <c r="P2121" s="7"/>
      <c r="Q2121" s="7"/>
      <c r="R2121" s="7"/>
      <c r="S2121" s="7"/>
      <c r="T2121" s="7"/>
    </row>
    <row r="2122" spans="1:20" s="8" customFormat="1" ht="15" hidden="1" outlineLevel="1">
      <c r="A2122" s="30" t="s">
        <v>41</v>
      </c>
      <c r="B2122" s="30"/>
      <c r="C2122" s="30"/>
      <c r="D2122" s="30"/>
      <c r="E2122" s="22">
        <v>0</v>
      </c>
      <c r="F2122" s="7"/>
      <c r="I2122" s="7"/>
      <c r="N2122" s="7"/>
      <c r="O2122" s="7"/>
      <c r="P2122" s="7"/>
      <c r="Q2122" s="7"/>
      <c r="R2122" s="7"/>
      <c r="S2122" s="7"/>
      <c r="T2122" s="7"/>
    </row>
    <row r="2123" spans="1:20" s="8" customFormat="1" ht="15" hidden="1" outlineLevel="1">
      <c r="A2123" s="31" t="s">
        <v>42</v>
      </c>
      <c r="B2123" s="31"/>
      <c r="C2123" s="31"/>
      <c r="D2123" s="31"/>
      <c r="E2123" s="31"/>
      <c r="F2123" s="31"/>
      <c r="G2123" s="31"/>
      <c r="H2123" s="17">
        <v>186900.8</v>
      </c>
      <c r="I2123" s="7"/>
      <c r="N2123" s="7"/>
      <c r="O2123" s="7"/>
      <c r="P2123" s="7"/>
      <c r="Q2123" s="7"/>
      <c r="R2123" s="7"/>
      <c r="S2123" s="7"/>
      <c r="T2123" s="7"/>
    </row>
    <row r="2124" spans="1:20" s="8" customFormat="1" ht="15" hidden="1" outlineLevel="1">
      <c r="A2124" s="31" t="s">
        <v>43</v>
      </c>
      <c r="B2124" s="31"/>
      <c r="C2124" s="31"/>
      <c r="D2124" s="31"/>
      <c r="E2124" s="31"/>
      <c r="F2124" s="31"/>
      <c r="G2124" s="31"/>
      <c r="H2124" s="12">
        <v>0</v>
      </c>
      <c r="I2124" s="7"/>
      <c r="N2124" s="7"/>
      <c r="O2124" s="7"/>
      <c r="P2124" s="7"/>
      <c r="Q2124" s="7"/>
      <c r="R2124" s="7"/>
      <c r="S2124" s="7"/>
      <c r="T2124" s="7"/>
    </row>
    <row r="2125" ht="15" hidden="1" outlineLevel="1"/>
    <row r="2126" spans="1:20" s="8" customFormat="1" ht="15" hidden="1" outlineLevel="1">
      <c r="A2126" s="36" t="s">
        <v>110</v>
      </c>
      <c r="B2126" s="36"/>
      <c r="C2126" s="36"/>
      <c r="D2126" s="36"/>
      <c r="E2126" s="36"/>
      <c r="F2126" s="36"/>
      <c r="G2126" s="36"/>
      <c r="H2126" s="36"/>
      <c r="I2126" s="7"/>
      <c r="N2126" s="7"/>
      <c r="O2126" s="7"/>
      <c r="P2126" s="7"/>
      <c r="Q2126" s="7"/>
      <c r="R2126" s="7"/>
      <c r="S2126" s="7"/>
      <c r="T2126" s="7"/>
    </row>
    <row r="2127" spans="1:20" s="8" customFormat="1" ht="15" hidden="1" outlineLevel="1">
      <c r="A2127" s="35" t="s">
        <v>11</v>
      </c>
      <c r="B2127" s="35"/>
      <c r="C2127" s="35"/>
      <c r="D2127" s="35"/>
      <c r="E2127" s="35"/>
      <c r="F2127" s="35"/>
      <c r="G2127" s="35"/>
      <c r="H2127" s="12">
        <f>ROUND(H2130+H2131*H2132+H2162,2)</f>
        <v>2450.32</v>
      </c>
      <c r="I2127" s="7"/>
      <c r="N2127" s="7"/>
      <c r="O2127" s="7"/>
      <c r="P2127" s="7"/>
      <c r="Q2127" s="7"/>
      <c r="R2127" s="7"/>
      <c r="S2127" s="7"/>
      <c r="T2127" s="7"/>
    </row>
    <row r="2128" spans="1:20" s="8" customFormat="1" ht="15" hidden="1" outlineLevel="1">
      <c r="A2128" s="7"/>
      <c r="B2128" s="7"/>
      <c r="C2128" s="13"/>
      <c r="D2128" s="13"/>
      <c r="E2128" s="13"/>
      <c r="F2128" s="7"/>
      <c r="G2128" s="4"/>
      <c r="H2128" s="7"/>
      <c r="I2128" s="7"/>
      <c r="N2128" s="7"/>
      <c r="O2128" s="7"/>
      <c r="P2128" s="7"/>
      <c r="Q2128" s="7"/>
      <c r="R2128" s="7"/>
      <c r="S2128" s="7"/>
      <c r="T2128" s="7"/>
    </row>
    <row r="2129" spans="1:20" s="8" customFormat="1" ht="15" hidden="1" outlineLevel="1">
      <c r="A2129" s="35" t="s">
        <v>12</v>
      </c>
      <c r="B2129" s="35"/>
      <c r="C2129" s="35"/>
      <c r="D2129" s="35"/>
      <c r="E2129" s="35"/>
      <c r="F2129" s="35"/>
      <c r="G2129" s="35"/>
      <c r="H2129" s="35"/>
      <c r="I2129" s="7"/>
      <c r="N2129" s="7"/>
      <c r="O2129" s="7"/>
      <c r="P2129" s="7"/>
      <c r="Q2129" s="7"/>
      <c r="R2129" s="7"/>
      <c r="S2129" s="7"/>
      <c r="T2129" s="7"/>
    </row>
    <row r="2130" spans="1:20" s="8" customFormat="1" ht="15" hidden="1" outlineLevel="1">
      <c r="A2130" s="34" t="s">
        <v>13</v>
      </c>
      <c r="B2130" s="34"/>
      <c r="C2130" s="34"/>
      <c r="D2130" s="34"/>
      <c r="E2130" s="34"/>
      <c r="F2130" s="34"/>
      <c r="G2130" s="34"/>
      <c r="H2130" s="12">
        <v>1292.58</v>
      </c>
      <c r="I2130" s="7"/>
      <c r="N2130" s="7"/>
      <c r="O2130" s="7"/>
      <c r="P2130" s="7"/>
      <c r="Q2130" s="7"/>
      <c r="R2130" s="7"/>
      <c r="S2130" s="7"/>
      <c r="T2130" s="7"/>
    </row>
    <row r="2131" spans="1:20" s="8" customFormat="1" ht="15" hidden="1" outlineLevel="1">
      <c r="A2131" s="34" t="s">
        <v>14</v>
      </c>
      <c r="B2131" s="34"/>
      <c r="C2131" s="34"/>
      <c r="D2131" s="34"/>
      <c r="E2131" s="34"/>
      <c r="F2131" s="34"/>
      <c r="G2131" s="34"/>
      <c r="H2131" s="12">
        <v>851006.92</v>
      </c>
      <c r="I2131" s="7"/>
      <c r="N2131" s="7"/>
      <c r="O2131" s="7"/>
      <c r="P2131" s="7"/>
      <c r="Q2131" s="7"/>
      <c r="R2131" s="7"/>
      <c r="S2131" s="7"/>
      <c r="T2131" s="7"/>
    </row>
    <row r="2132" spans="1:20" s="8" customFormat="1" ht="15" hidden="1" outlineLevel="1">
      <c r="A2132" s="34" t="s">
        <v>15</v>
      </c>
      <c r="B2132" s="34"/>
      <c r="C2132" s="34"/>
      <c r="D2132" s="34"/>
      <c r="E2132" s="34"/>
      <c r="F2132" s="34"/>
      <c r="G2132" s="34"/>
      <c r="H2132" s="15">
        <f>(H2133+H2134-(H2135+H2142))/(H2152+H2153-(H2154+H2161))</f>
        <v>0.0013604300967523118</v>
      </c>
      <c r="I2132" s="7"/>
      <c r="K2132" s="20"/>
      <c r="L2132" s="20"/>
      <c r="N2132" s="7"/>
      <c r="O2132" s="7"/>
      <c r="P2132" s="7"/>
      <c r="Q2132" s="7"/>
      <c r="R2132" s="7"/>
      <c r="S2132" s="7"/>
      <c r="T2132" s="7"/>
    </row>
    <row r="2133" spans="1:20" s="8" customFormat="1" ht="15" hidden="1" outlineLevel="1">
      <c r="A2133" s="34" t="s">
        <v>16</v>
      </c>
      <c r="B2133" s="34"/>
      <c r="C2133" s="34"/>
      <c r="D2133" s="34"/>
      <c r="E2133" s="34"/>
      <c r="F2133" s="34"/>
      <c r="G2133" s="34"/>
      <c r="H2133" s="17">
        <v>847.276</v>
      </c>
      <c r="I2133" s="7"/>
      <c r="K2133" s="20"/>
      <c r="L2133" s="20"/>
      <c r="N2133" s="7"/>
      <c r="O2133" s="7"/>
      <c r="P2133" s="7"/>
      <c r="Q2133" s="7"/>
      <c r="R2133" s="7"/>
      <c r="S2133" s="7"/>
      <c r="T2133" s="7"/>
    </row>
    <row r="2134" spans="1:20" s="8" customFormat="1" ht="15" hidden="1" outlineLevel="1">
      <c r="A2134" s="34" t="s">
        <v>17</v>
      </c>
      <c r="B2134" s="34"/>
      <c r="C2134" s="34"/>
      <c r="D2134" s="34"/>
      <c r="E2134" s="34"/>
      <c r="F2134" s="34"/>
      <c r="G2134" s="34"/>
      <c r="H2134" s="17">
        <v>30.404</v>
      </c>
      <c r="I2134" s="7"/>
      <c r="N2134" s="7"/>
      <c r="O2134" s="7"/>
      <c r="P2134" s="7"/>
      <c r="Q2134" s="7"/>
      <c r="R2134" s="7"/>
      <c r="S2134" s="7"/>
      <c r="T2134" s="7"/>
    </row>
    <row r="2135" spans="1:20" s="8" customFormat="1" ht="15" hidden="1" outlineLevel="1">
      <c r="A2135" s="34" t="s">
        <v>18</v>
      </c>
      <c r="B2135" s="34"/>
      <c r="C2135" s="34"/>
      <c r="D2135" s="34"/>
      <c r="E2135" s="34"/>
      <c r="F2135" s="34"/>
      <c r="G2135" s="34"/>
      <c r="H2135" s="17">
        <f>E2137+E2138+E2139+E2140+E2141</f>
        <v>276.05358355730226</v>
      </c>
      <c r="I2135" s="7"/>
      <c r="N2135" s="7"/>
      <c r="O2135" s="7"/>
      <c r="P2135" s="7"/>
      <c r="Q2135" s="7"/>
      <c r="R2135" s="7"/>
      <c r="S2135" s="7"/>
      <c r="T2135" s="7"/>
    </row>
    <row r="2136" spans="1:20" s="8" customFormat="1" ht="15" hidden="1" outlineLevel="1">
      <c r="A2136" s="34" t="s">
        <v>20</v>
      </c>
      <c r="B2136" s="34"/>
      <c r="C2136" s="14"/>
      <c r="D2136" s="14"/>
      <c r="E2136" s="14"/>
      <c r="F2136" s="14"/>
      <c r="G2136" s="14"/>
      <c r="H2136" s="19"/>
      <c r="I2136" s="7"/>
      <c r="N2136" s="7"/>
      <c r="O2136" s="7"/>
      <c r="P2136" s="7"/>
      <c r="Q2136" s="7"/>
      <c r="R2136" s="7"/>
      <c r="S2136" s="7"/>
      <c r="T2136" s="7"/>
    </row>
    <row r="2137" spans="1:20" s="8" customFormat="1" ht="15" hidden="1" outlineLevel="1">
      <c r="A2137" s="30" t="s">
        <v>21</v>
      </c>
      <c r="B2137" s="30"/>
      <c r="C2137" s="30"/>
      <c r="D2137" s="30"/>
      <c r="E2137" s="17">
        <v>17.092341857302074</v>
      </c>
      <c r="F2137" s="7"/>
      <c r="I2137" s="7"/>
      <c r="N2137" s="7"/>
      <c r="O2137" s="7"/>
      <c r="P2137" s="7"/>
      <c r="Q2137" s="7"/>
      <c r="R2137" s="7"/>
      <c r="S2137" s="7"/>
      <c r="T2137" s="7"/>
    </row>
    <row r="2138" spans="1:20" s="8" customFormat="1" ht="15" hidden="1" outlineLevel="1">
      <c r="A2138" s="30" t="s">
        <v>22</v>
      </c>
      <c r="B2138" s="30"/>
      <c r="C2138" s="30"/>
      <c r="D2138" s="30"/>
      <c r="E2138" s="21">
        <v>207.7267623000003</v>
      </c>
      <c r="F2138" s="7"/>
      <c r="I2138" s="7"/>
      <c r="N2138" s="7"/>
      <c r="O2138" s="7"/>
      <c r="P2138" s="7"/>
      <c r="Q2138" s="7"/>
      <c r="R2138" s="7"/>
      <c r="S2138" s="7"/>
      <c r="T2138" s="7"/>
    </row>
    <row r="2139" spans="1:20" s="8" customFormat="1" ht="15" hidden="1" outlineLevel="1">
      <c r="A2139" s="30" t="s">
        <v>23</v>
      </c>
      <c r="B2139" s="30"/>
      <c r="C2139" s="30"/>
      <c r="D2139" s="30"/>
      <c r="E2139" s="21">
        <v>51.2344793999999</v>
      </c>
      <c r="F2139" s="7"/>
      <c r="I2139" s="7"/>
      <c r="N2139" s="7"/>
      <c r="O2139" s="7"/>
      <c r="P2139" s="7"/>
      <c r="Q2139" s="7"/>
      <c r="R2139" s="7"/>
      <c r="S2139" s="7"/>
      <c r="T2139" s="7"/>
    </row>
    <row r="2140" spans="1:20" s="8" customFormat="1" ht="15" hidden="1" outlineLevel="1">
      <c r="A2140" s="30" t="s">
        <v>24</v>
      </c>
      <c r="B2140" s="30"/>
      <c r="C2140" s="30"/>
      <c r="D2140" s="30"/>
      <c r="E2140" s="22">
        <v>0</v>
      </c>
      <c r="F2140" s="7"/>
      <c r="I2140" s="7"/>
      <c r="N2140" s="7"/>
      <c r="O2140" s="7"/>
      <c r="P2140" s="7"/>
      <c r="Q2140" s="7"/>
      <c r="R2140" s="7"/>
      <c r="S2140" s="7"/>
      <c r="T2140" s="7"/>
    </row>
    <row r="2141" spans="1:20" s="8" customFormat="1" ht="15" hidden="1" outlineLevel="1">
      <c r="A2141" s="30" t="s">
        <v>25</v>
      </c>
      <c r="B2141" s="30"/>
      <c r="C2141" s="30"/>
      <c r="D2141" s="30"/>
      <c r="E2141" s="22">
        <v>0</v>
      </c>
      <c r="F2141" s="7"/>
      <c r="I2141" s="7"/>
      <c r="N2141" s="7"/>
      <c r="O2141" s="7"/>
      <c r="P2141" s="7"/>
      <c r="Q2141" s="7"/>
      <c r="R2141" s="7"/>
      <c r="S2141" s="7"/>
      <c r="T2141" s="7"/>
    </row>
    <row r="2142" spans="1:20" s="8" customFormat="1" ht="15" hidden="1" outlineLevel="1">
      <c r="A2142" s="31" t="s">
        <v>26</v>
      </c>
      <c r="B2142" s="31"/>
      <c r="C2142" s="31"/>
      <c r="D2142" s="31"/>
      <c r="E2142" s="31"/>
      <c r="F2142" s="31"/>
      <c r="G2142" s="31"/>
      <c r="H2142" s="17">
        <v>294.6998</v>
      </c>
      <c r="I2142" s="7"/>
      <c r="N2142" s="7"/>
      <c r="O2142" s="7"/>
      <c r="P2142" s="7"/>
      <c r="Q2142" s="7"/>
      <c r="R2142" s="7"/>
      <c r="S2142" s="7"/>
      <c r="T2142" s="7"/>
    </row>
    <row r="2143" spans="1:20" s="8" customFormat="1" ht="15" hidden="1" outlineLevel="1">
      <c r="A2143" s="31" t="s">
        <v>27</v>
      </c>
      <c r="B2143" s="31"/>
      <c r="C2143" s="31"/>
      <c r="D2143" s="31"/>
      <c r="E2143" s="31"/>
      <c r="F2143" s="31"/>
      <c r="G2143" s="31"/>
      <c r="H2143" s="21">
        <f>D2145+D2149</f>
        <v>7504.405000000005</v>
      </c>
      <c r="I2143" s="7"/>
      <c r="N2143" s="7"/>
      <c r="O2143" s="7"/>
      <c r="P2143" s="7"/>
      <c r="Q2143" s="7"/>
      <c r="R2143" s="7"/>
      <c r="S2143" s="7"/>
      <c r="T2143" s="7"/>
    </row>
    <row r="2144" spans="1:20" s="8" customFormat="1" ht="15" hidden="1" outlineLevel="1">
      <c r="A2144" s="31" t="s">
        <v>20</v>
      </c>
      <c r="B2144" s="31"/>
      <c r="C2144" s="14"/>
      <c r="D2144" s="14"/>
      <c r="E2144" s="14"/>
      <c r="F2144" s="14"/>
      <c r="G2144" s="14"/>
      <c r="H2144" s="23"/>
      <c r="I2144" s="7"/>
      <c r="N2144" s="7"/>
      <c r="O2144" s="7"/>
      <c r="P2144" s="7"/>
      <c r="Q2144" s="7"/>
      <c r="R2144" s="7"/>
      <c r="S2144" s="7"/>
      <c r="T2144" s="7"/>
    </row>
    <row r="2145" spans="1:8" ht="15" hidden="1" outlineLevel="1">
      <c r="A2145" s="33" t="s">
        <v>28</v>
      </c>
      <c r="B2145" s="33"/>
      <c r="C2145" s="33"/>
      <c r="D2145" s="17">
        <f>D2146+D2147+D2148</f>
        <v>2.608</v>
      </c>
      <c r="E2145" s="7"/>
      <c r="F2145" s="8"/>
      <c r="G2145" s="8"/>
      <c r="H2145" s="8"/>
    </row>
    <row r="2146" spans="1:8" ht="15" hidden="1" outlineLevel="1">
      <c r="A2146" s="32" t="s">
        <v>29</v>
      </c>
      <c r="B2146" s="32"/>
      <c r="C2146" s="32"/>
      <c r="D2146" s="17">
        <v>0.688</v>
      </c>
      <c r="E2146" s="7"/>
      <c r="F2146" s="8"/>
      <c r="G2146" s="8"/>
      <c r="H2146" s="8"/>
    </row>
    <row r="2147" spans="1:8" ht="15" hidden="1" outlineLevel="1">
      <c r="A2147" s="32" t="s">
        <v>30</v>
      </c>
      <c r="B2147" s="32"/>
      <c r="C2147" s="32"/>
      <c r="D2147" s="17">
        <v>1.243</v>
      </c>
      <c r="E2147" s="7"/>
      <c r="F2147" s="8"/>
      <c r="G2147" s="8"/>
      <c r="H2147" s="8"/>
    </row>
    <row r="2148" spans="1:8" ht="15" hidden="1" outlineLevel="1">
      <c r="A2148" s="32" t="s">
        <v>31</v>
      </c>
      <c r="B2148" s="32"/>
      <c r="C2148" s="32"/>
      <c r="D2148" s="17">
        <v>0.677</v>
      </c>
      <c r="E2148" s="7"/>
      <c r="F2148" s="8"/>
      <c r="G2148" s="8"/>
      <c r="H2148" s="8"/>
    </row>
    <row r="2149" spans="1:8" ht="15" hidden="1" outlineLevel="1">
      <c r="A2149" s="33" t="s">
        <v>32</v>
      </c>
      <c r="B2149" s="33"/>
      <c r="C2149" s="33"/>
      <c r="D2149" s="17">
        <f>D2150+D2151</f>
        <v>7501.797000000005</v>
      </c>
      <c r="E2149" s="7"/>
      <c r="F2149" s="8"/>
      <c r="G2149" s="8"/>
      <c r="H2149" s="8"/>
    </row>
    <row r="2150" spans="1:8" ht="15" hidden="1" outlineLevel="1">
      <c r="A2150" s="32" t="s">
        <v>29</v>
      </c>
      <c r="B2150" s="32"/>
      <c r="C2150" s="32"/>
      <c r="D2150" s="17">
        <v>3004.519000000001</v>
      </c>
      <c r="E2150" s="7"/>
      <c r="F2150" s="8"/>
      <c r="G2150" s="8"/>
      <c r="H2150" s="8"/>
    </row>
    <row r="2151" spans="1:8" ht="15" hidden="1" outlineLevel="1">
      <c r="A2151" s="32" t="s">
        <v>31</v>
      </c>
      <c r="B2151" s="32"/>
      <c r="C2151" s="32"/>
      <c r="D2151" s="17">
        <v>4497.278000000004</v>
      </c>
      <c r="E2151" s="7"/>
      <c r="F2151" s="8"/>
      <c r="G2151" s="8"/>
      <c r="H2151" s="8"/>
    </row>
    <row r="2152" spans="1:8" ht="15" hidden="1" outlineLevel="1">
      <c r="A2152" s="31" t="s">
        <v>33</v>
      </c>
      <c r="B2152" s="31"/>
      <c r="C2152" s="31"/>
      <c r="D2152" s="31"/>
      <c r="E2152" s="31"/>
      <c r="F2152" s="31"/>
      <c r="G2152" s="31"/>
      <c r="H2152" s="17">
        <v>532513.624</v>
      </c>
    </row>
    <row r="2153" spans="1:8" ht="15" hidden="1" outlineLevel="1">
      <c r="A2153" s="31" t="s">
        <v>55</v>
      </c>
      <c r="B2153" s="31"/>
      <c r="C2153" s="31"/>
      <c r="D2153" s="31"/>
      <c r="E2153" s="31"/>
      <c r="F2153" s="31"/>
      <c r="G2153" s="31"/>
      <c r="H2153" s="17">
        <v>23681.369</v>
      </c>
    </row>
    <row r="2154" spans="1:8" ht="15" hidden="1" outlineLevel="1">
      <c r="A2154" s="31" t="s">
        <v>36</v>
      </c>
      <c r="B2154" s="31"/>
      <c r="C2154" s="31"/>
      <c r="D2154" s="31"/>
      <c r="E2154" s="31"/>
      <c r="F2154" s="31"/>
      <c r="G2154" s="31"/>
      <c r="H2154" s="17">
        <f>E2156+E2157+E2158+E2159+E2160</f>
        <v>164816.40599999996</v>
      </c>
    </row>
    <row r="2155" spans="1:8" ht="15" hidden="1" outlineLevel="1">
      <c r="A2155" s="31" t="s">
        <v>20</v>
      </c>
      <c r="B2155" s="31"/>
      <c r="C2155" s="14"/>
      <c r="D2155" s="14"/>
      <c r="E2155" s="14"/>
      <c r="F2155" s="14"/>
      <c r="G2155" s="14"/>
      <c r="H2155" s="23"/>
    </row>
    <row r="2156" spans="1:8" ht="15" hidden="1" outlineLevel="1">
      <c r="A2156" s="30" t="s">
        <v>37</v>
      </c>
      <c r="B2156" s="30"/>
      <c r="C2156" s="30"/>
      <c r="D2156" s="30"/>
      <c r="E2156" s="17">
        <v>7504.405000000005</v>
      </c>
      <c r="G2156" s="8"/>
      <c r="H2156" s="8"/>
    </row>
    <row r="2157" spans="1:8" ht="15" hidden="1" outlineLevel="1">
      <c r="A2157" s="30" t="s">
        <v>38</v>
      </c>
      <c r="B2157" s="30"/>
      <c r="C2157" s="30"/>
      <c r="D2157" s="30"/>
      <c r="E2157" s="21">
        <v>120981.78099999992</v>
      </c>
      <c r="G2157" s="8"/>
      <c r="H2157" s="8"/>
    </row>
    <row r="2158" spans="1:8" ht="15" hidden="1" outlineLevel="1">
      <c r="A2158" s="30" t="s">
        <v>39</v>
      </c>
      <c r="B2158" s="30"/>
      <c r="C2158" s="30"/>
      <c r="D2158" s="30"/>
      <c r="E2158" s="21">
        <v>36330.22000000004</v>
      </c>
      <c r="G2158" s="8"/>
      <c r="H2158" s="8"/>
    </row>
    <row r="2159" spans="1:8" ht="15" hidden="1" outlineLevel="1">
      <c r="A2159" s="30" t="s">
        <v>40</v>
      </c>
      <c r="B2159" s="30"/>
      <c r="C2159" s="30"/>
      <c r="D2159" s="30"/>
      <c r="E2159" s="22">
        <v>0</v>
      </c>
      <c r="G2159" s="8"/>
      <c r="H2159" s="8"/>
    </row>
    <row r="2160" spans="1:8" ht="15" hidden="1" outlineLevel="1">
      <c r="A2160" s="30" t="s">
        <v>41</v>
      </c>
      <c r="B2160" s="30"/>
      <c r="C2160" s="30"/>
      <c r="D2160" s="30"/>
      <c r="E2160" s="22">
        <v>0</v>
      </c>
      <c r="G2160" s="8"/>
      <c r="H2160" s="8"/>
    </row>
    <row r="2161" spans="1:20" s="8" customFormat="1" ht="15" hidden="1" outlineLevel="1">
      <c r="A2161" s="31" t="s">
        <v>42</v>
      </c>
      <c r="B2161" s="31"/>
      <c r="C2161" s="31"/>
      <c r="D2161" s="31"/>
      <c r="E2161" s="31"/>
      <c r="F2161" s="31"/>
      <c r="G2161" s="31"/>
      <c r="H2161" s="17">
        <v>165768.6</v>
      </c>
      <c r="I2161" s="7"/>
      <c r="N2161" s="7"/>
      <c r="O2161" s="7"/>
      <c r="P2161" s="7"/>
      <c r="Q2161" s="7"/>
      <c r="R2161" s="7"/>
      <c r="S2161" s="7"/>
      <c r="T2161" s="7"/>
    </row>
    <row r="2162" spans="1:20" s="8" customFormat="1" ht="15" hidden="1" outlineLevel="1">
      <c r="A2162" s="31" t="s">
        <v>43</v>
      </c>
      <c r="B2162" s="31"/>
      <c r="C2162" s="31"/>
      <c r="D2162" s="31"/>
      <c r="E2162" s="31"/>
      <c r="F2162" s="31"/>
      <c r="G2162" s="31"/>
      <c r="H2162" s="12">
        <v>0</v>
      </c>
      <c r="I2162" s="7"/>
      <c r="N2162" s="7"/>
      <c r="O2162" s="7"/>
      <c r="P2162" s="7"/>
      <c r="Q2162" s="7"/>
      <c r="R2162" s="7"/>
      <c r="S2162" s="7"/>
      <c r="T2162" s="7"/>
    </row>
    <row r="2163" ht="15" hidden="1" outlineLevel="1"/>
    <row r="2164" spans="1:20" s="8" customFormat="1" ht="15" hidden="1" outlineLevel="1">
      <c r="A2164" s="36" t="s">
        <v>111</v>
      </c>
      <c r="B2164" s="36"/>
      <c r="C2164" s="36"/>
      <c r="D2164" s="36"/>
      <c r="E2164" s="36"/>
      <c r="F2164" s="36"/>
      <c r="G2164" s="36"/>
      <c r="H2164" s="36"/>
      <c r="I2164" s="7"/>
      <c r="N2164" s="7"/>
      <c r="O2164" s="7"/>
      <c r="P2164" s="7"/>
      <c r="Q2164" s="7"/>
      <c r="R2164" s="7"/>
      <c r="S2164" s="7"/>
      <c r="T2164" s="7"/>
    </row>
    <row r="2165" spans="1:20" s="8" customFormat="1" ht="15" hidden="1" outlineLevel="1">
      <c r="A2165" s="35" t="s">
        <v>11</v>
      </c>
      <c r="B2165" s="35"/>
      <c r="C2165" s="35"/>
      <c r="D2165" s="35"/>
      <c r="E2165" s="35"/>
      <c r="F2165" s="35"/>
      <c r="G2165" s="35"/>
      <c r="H2165" s="12">
        <f>ROUND(H2168+H2169*H2170+H2200,2)</f>
        <v>2511.11</v>
      </c>
      <c r="I2165" s="7"/>
      <c r="N2165" s="7"/>
      <c r="O2165" s="7"/>
      <c r="P2165" s="7"/>
      <c r="Q2165" s="7"/>
      <c r="R2165" s="7"/>
      <c r="S2165" s="7"/>
      <c r="T2165" s="7"/>
    </row>
    <row r="2166" spans="1:20" s="8" customFormat="1" ht="15" hidden="1" outlineLevel="1">
      <c r="A2166" s="7"/>
      <c r="B2166" s="7"/>
      <c r="C2166" s="13"/>
      <c r="D2166" s="13"/>
      <c r="E2166" s="13"/>
      <c r="F2166" s="7"/>
      <c r="G2166" s="4"/>
      <c r="H2166" s="7"/>
      <c r="I2166" s="7"/>
      <c r="N2166" s="7"/>
      <c r="O2166" s="7"/>
      <c r="P2166" s="7"/>
      <c r="Q2166" s="7"/>
      <c r="R2166" s="7"/>
      <c r="S2166" s="7"/>
      <c r="T2166" s="7"/>
    </row>
    <row r="2167" spans="1:20" s="8" customFormat="1" ht="15" hidden="1" outlineLevel="1">
      <c r="A2167" s="35" t="s">
        <v>12</v>
      </c>
      <c r="B2167" s="35"/>
      <c r="C2167" s="35"/>
      <c r="D2167" s="35"/>
      <c r="E2167" s="35"/>
      <c r="F2167" s="35"/>
      <c r="G2167" s="35"/>
      <c r="H2167" s="35"/>
      <c r="I2167" s="7"/>
      <c r="N2167" s="7"/>
      <c r="O2167" s="7"/>
      <c r="P2167" s="7"/>
      <c r="Q2167" s="7"/>
      <c r="R2167" s="7"/>
      <c r="S2167" s="7"/>
      <c r="T2167" s="7"/>
    </row>
    <row r="2168" spans="1:20" s="8" customFormat="1" ht="15" hidden="1" outlineLevel="1">
      <c r="A2168" s="34" t="s">
        <v>13</v>
      </c>
      <c r="B2168" s="34"/>
      <c r="C2168" s="34"/>
      <c r="D2168" s="34"/>
      <c r="E2168" s="34"/>
      <c r="F2168" s="34"/>
      <c r="G2168" s="34"/>
      <c r="H2168" s="12">
        <v>1239.3</v>
      </c>
      <c r="I2168" s="7"/>
      <c r="N2168" s="7"/>
      <c r="O2168" s="7"/>
      <c r="P2168" s="7"/>
      <c r="Q2168" s="7"/>
      <c r="R2168" s="7"/>
      <c r="S2168" s="7"/>
      <c r="T2168" s="7"/>
    </row>
    <row r="2169" spans="1:20" s="8" customFormat="1" ht="15" hidden="1" outlineLevel="1">
      <c r="A2169" s="34" t="s">
        <v>14</v>
      </c>
      <c r="B2169" s="34"/>
      <c r="C2169" s="34"/>
      <c r="D2169" s="34"/>
      <c r="E2169" s="34"/>
      <c r="F2169" s="34"/>
      <c r="G2169" s="34"/>
      <c r="H2169" s="12">
        <v>871450.41</v>
      </c>
      <c r="I2169" s="7"/>
      <c r="N2169" s="7"/>
      <c r="O2169" s="7"/>
      <c r="P2169" s="7"/>
      <c r="Q2169" s="7"/>
      <c r="R2169" s="7"/>
      <c r="S2169" s="7"/>
      <c r="T2169" s="7"/>
    </row>
    <row r="2170" spans="1:20" s="8" customFormat="1" ht="15" hidden="1" outlineLevel="1">
      <c r="A2170" s="34" t="s">
        <v>15</v>
      </c>
      <c r="B2170" s="34"/>
      <c r="C2170" s="34"/>
      <c r="D2170" s="34"/>
      <c r="E2170" s="34"/>
      <c r="F2170" s="34"/>
      <c r="G2170" s="34"/>
      <c r="H2170" s="15">
        <f>(H2171+H2172-(H2173+H2180))/(H2190+H2191-(H2192+H2199))</f>
        <v>0.0014594138425582759</v>
      </c>
      <c r="I2170" s="7"/>
      <c r="K2170" s="20"/>
      <c r="L2170" s="20"/>
      <c r="N2170" s="7"/>
      <c r="O2170" s="7"/>
      <c r="P2170" s="7"/>
      <c r="Q2170" s="7"/>
      <c r="R2170" s="7"/>
      <c r="S2170" s="7"/>
      <c r="T2170" s="7"/>
    </row>
    <row r="2171" spans="1:20" s="8" customFormat="1" ht="15" hidden="1" outlineLevel="1">
      <c r="A2171" s="34" t="s">
        <v>16</v>
      </c>
      <c r="B2171" s="34"/>
      <c r="C2171" s="34"/>
      <c r="D2171" s="34"/>
      <c r="E2171" s="34"/>
      <c r="F2171" s="34"/>
      <c r="G2171" s="34"/>
      <c r="H2171" s="17">
        <v>753.756</v>
      </c>
      <c r="I2171" s="7"/>
      <c r="K2171" s="20"/>
      <c r="L2171" s="20"/>
      <c r="N2171" s="7"/>
      <c r="O2171" s="7"/>
      <c r="P2171" s="7"/>
      <c r="Q2171" s="7"/>
      <c r="R2171" s="7"/>
      <c r="S2171" s="7"/>
      <c r="T2171" s="7"/>
    </row>
    <row r="2172" spans="1:20" s="8" customFormat="1" ht="15" hidden="1" outlineLevel="1">
      <c r="A2172" s="34" t="s">
        <v>17</v>
      </c>
      <c r="B2172" s="34"/>
      <c r="C2172" s="34"/>
      <c r="D2172" s="34"/>
      <c r="E2172" s="34"/>
      <c r="F2172" s="34"/>
      <c r="G2172" s="34"/>
      <c r="H2172" s="17">
        <v>13.908000000000001</v>
      </c>
      <c r="I2172" s="7"/>
      <c r="N2172" s="7"/>
      <c r="O2172" s="7"/>
      <c r="P2172" s="7"/>
      <c r="Q2172" s="7"/>
      <c r="R2172" s="7"/>
      <c r="S2172" s="7"/>
      <c r="T2172" s="7"/>
    </row>
    <row r="2173" spans="1:20" s="8" customFormat="1" ht="15" hidden="1" outlineLevel="1">
      <c r="A2173" s="34" t="s">
        <v>18</v>
      </c>
      <c r="B2173" s="34"/>
      <c r="C2173" s="34"/>
      <c r="D2173" s="34"/>
      <c r="E2173" s="34"/>
      <c r="F2173" s="34"/>
      <c r="G2173" s="34"/>
      <c r="H2173" s="17">
        <f>E2175+E2176+E2177+E2178+E2179</f>
        <v>234.17001115961176</v>
      </c>
      <c r="I2173" s="7"/>
      <c r="N2173" s="7"/>
      <c r="O2173" s="7"/>
      <c r="P2173" s="7"/>
      <c r="Q2173" s="7"/>
      <c r="R2173" s="7"/>
      <c r="S2173" s="7"/>
      <c r="T2173" s="7"/>
    </row>
    <row r="2174" spans="1:20" s="8" customFormat="1" ht="15" hidden="1" outlineLevel="1">
      <c r="A2174" s="34" t="s">
        <v>20</v>
      </c>
      <c r="B2174" s="34"/>
      <c r="C2174" s="14"/>
      <c r="D2174" s="14"/>
      <c r="E2174" s="14"/>
      <c r="F2174" s="14"/>
      <c r="G2174" s="14"/>
      <c r="H2174" s="19"/>
      <c r="I2174" s="7"/>
      <c r="N2174" s="7"/>
      <c r="O2174" s="7"/>
      <c r="P2174" s="7"/>
      <c r="Q2174" s="7"/>
      <c r="R2174" s="7"/>
      <c r="S2174" s="7"/>
      <c r="T2174" s="7"/>
    </row>
    <row r="2175" spans="1:20" s="8" customFormat="1" ht="15" hidden="1" outlineLevel="1">
      <c r="A2175" s="30" t="s">
        <v>21</v>
      </c>
      <c r="B2175" s="30"/>
      <c r="C2175" s="30"/>
      <c r="D2175" s="30"/>
      <c r="E2175" s="17">
        <v>13.832557359611663</v>
      </c>
      <c r="F2175" s="7"/>
      <c r="I2175" s="7"/>
      <c r="N2175" s="7"/>
      <c r="O2175" s="7"/>
      <c r="P2175" s="7"/>
      <c r="Q2175" s="7"/>
      <c r="R2175" s="7"/>
      <c r="S2175" s="7"/>
      <c r="T2175" s="7"/>
    </row>
    <row r="2176" spans="1:20" s="8" customFormat="1" ht="15" hidden="1" outlineLevel="1">
      <c r="A2176" s="30" t="s">
        <v>22</v>
      </c>
      <c r="B2176" s="30"/>
      <c r="C2176" s="30"/>
      <c r="D2176" s="30"/>
      <c r="E2176" s="21">
        <v>175.51568800000013</v>
      </c>
      <c r="F2176" s="7"/>
      <c r="I2176" s="7"/>
      <c r="N2176" s="7"/>
      <c r="O2176" s="7"/>
      <c r="P2176" s="7"/>
      <c r="Q2176" s="7"/>
      <c r="R2176" s="7"/>
      <c r="S2176" s="7"/>
      <c r="T2176" s="7"/>
    </row>
    <row r="2177" spans="1:8" ht="15" hidden="1" outlineLevel="1">
      <c r="A2177" s="30" t="s">
        <v>23</v>
      </c>
      <c r="B2177" s="30"/>
      <c r="C2177" s="30"/>
      <c r="D2177" s="30"/>
      <c r="E2177" s="21">
        <v>44.821765799999966</v>
      </c>
      <c r="G2177" s="8"/>
      <c r="H2177" s="8"/>
    </row>
    <row r="2178" spans="1:8" ht="15" hidden="1" outlineLevel="1">
      <c r="A2178" s="30" t="s">
        <v>24</v>
      </c>
      <c r="B2178" s="30"/>
      <c r="C2178" s="30"/>
      <c r="D2178" s="30"/>
      <c r="E2178" s="22">
        <v>0</v>
      </c>
      <c r="G2178" s="8"/>
      <c r="H2178" s="8"/>
    </row>
    <row r="2179" spans="1:8" ht="15" hidden="1" outlineLevel="1">
      <c r="A2179" s="30" t="s">
        <v>25</v>
      </c>
      <c r="B2179" s="30"/>
      <c r="C2179" s="30"/>
      <c r="D2179" s="30"/>
      <c r="E2179" s="22">
        <v>0</v>
      </c>
      <c r="G2179" s="8"/>
      <c r="H2179" s="8"/>
    </row>
    <row r="2180" spans="1:8" ht="15" hidden="1" outlineLevel="1">
      <c r="A2180" s="31" t="s">
        <v>26</v>
      </c>
      <c r="B2180" s="31"/>
      <c r="C2180" s="31"/>
      <c r="D2180" s="31"/>
      <c r="E2180" s="31"/>
      <c r="F2180" s="31"/>
      <c r="G2180" s="31"/>
      <c r="H2180" s="17">
        <v>289.6767</v>
      </c>
    </row>
    <row r="2181" spans="1:8" ht="15" hidden="1" outlineLevel="1">
      <c r="A2181" s="31" t="s">
        <v>27</v>
      </c>
      <c r="B2181" s="31"/>
      <c r="C2181" s="31"/>
      <c r="D2181" s="31"/>
      <c r="E2181" s="31"/>
      <c r="F2181" s="31"/>
      <c r="G2181" s="31"/>
      <c r="H2181" s="21">
        <f>D2183+D2187</f>
        <v>6285.687000000006</v>
      </c>
    </row>
    <row r="2182" spans="1:8" ht="15" hidden="1" outlineLevel="1">
      <c r="A2182" s="31" t="s">
        <v>20</v>
      </c>
      <c r="B2182" s="31"/>
      <c r="C2182" s="14"/>
      <c r="D2182" s="14"/>
      <c r="E2182" s="14"/>
      <c r="F2182" s="14"/>
      <c r="G2182" s="14"/>
      <c r="H2182" s="23"/>
    </row>
    <row r="2183" spans="1:8" ht="15" hidden="1" outlineLevel="1">
      <c r="A2183" s="33" t="s">
        <v>28</v>
      </c>
      <c r="B2183" s="33"/>
      <c r="C2183" s="33"/>
      <c r="D2183" s="17">
        <f>D2184+D2185+D2186</f>
        <v>2.615</v>
      </c>
      <c r="E2183" s="7"/>
      <c r="F2183" s="8"/>
      <c r="G2183" s="8"/>
      <c r="H2183" s="8"/>
    </row>
    <row r="2184" spans="1:8" ht="15" hidden="1" outlineLevel="1">
      <c r="A2184" s="32" t="s">
        <v>29</v>
      </c>
      <c r="B2184" s="32"/>
      <c r="C2184" s="32"/>
      <c r="D2184" s="17">
        <v>0.737</v>
      </c>
      <c r="E2184" s="7"/>
      <c r="F2184" s="8"/>
      <c r="G2184" s="8"/>
      <c r="H2184" s="8"/>
    </row>
    <row r="2185" spans="1:8" ht="15" hidden="1" outlineLevel="1">
      <c r="A2185" s="32" t="s">
        <v>30</v>
      </c>
      <c r="B2185" s="32"/>
      <c r="C2185" s="32"/>
      <c r="D2185" s="17">
        <v>1.137</v>
      </c>
      <c r="E2185" s="7"/>
      <c r="F2185" s="8"/>
      <c r="G2185" s="8"/>
      <c r="H2185" s="8"/>
    </row>
    <row r="2186" spans="1:8" ht="15" hidden="1" outlineLevel="1">
      <c r="A2186" s="32" t="s">
        <v>31</v>
      </c>
      <c r="B2186" s="32"/>
      <c r="C2186" s="32"/>
      <c r="D2186" s="17">
        <v>0.741</v>
      </c>
      <c r="E2186" s="7"/>
      <c r="F2186" s="8"/>
      <c r="G2186" s="8"/>
      <c r="H2186" s="8"/>
    </row>
    <row r="2187" spans="1:8" ht="15" hidden="1" outlineLevel="1">
      <c r="A2187" s="33" t="s">
        <v>32</v>
      </c>
      <c r="B2187" s="33"/>
      <c r="C2187" s="33"/>
      <c r="D2187" s="17">
        <f>D2188+D2189</f>
        <v>6283.0720000000065</v>
      </c>
      <c r="E2187" s="7"/>
      <c r="F2187" s="8"/>
      <c r="G2187" s="8"/>
      <c r="H2187" s="8"/>
    </row>
    <row r="2188" spans="1:8" ht="15" hidden="1" outlineLevel="1">
      <c r="A2188" s="32" t="s">
        <v>29</v>
      </c>
      <c r="B2188" s="32"/>
      <c r="C2188" s="32"/>
      <c r="D2188" s="17">
        <v>2499.4660000000085</v>
      </c>
      <c r="E2188" s="7"/>
      <c r="F2188" s="8"/>
      <c r="G2188" s="8"/>
      <c r="H2188" s="8"/>
    </row>
    <row r="2189" spans="1:8" ht="15" hidden="1" outlineLevel="1">
      <c r="A2189" s="32" t="s">
        <v>31</v>
      </c>
      <c r="B2189" s="32"/>
      <c r="C2189" s="32"/>
      <c r="D2189" s="17">
        <v>3783.605999999998</v>
      </c>
      <c r="E2189" s="7"/>
      <c r="F2189" s="8"/>
      <c r="G2189" s="8"/>
      <c r="H2189" s="8"/>
    </row>
    <row r="2190" spans="1:8" ht="15" hidden="1" outlineLevel="1">
      <c r="A2190" s="31" t="s">
        <v>33</v>
      </c>
      <c r="B2190" s="31"/>
      <c r="C2190" s="31"/>
      <c r="D2190" s="31"/>
      <c r="E2190" s="31"/>
      <c r="F2190" s="31"/>
      <c r="G2190" s="31"/>
      <c r="H2190" s="17">
        <v>461690.887</v>
      </c>
    </row>
    <row r="2191" spans="1:8" ht="15" hidden="1" outlineLevel="1">
      <c r="A2191" s="31" t="s">
        <v>55</v>
      </c>
      <c r="B2191" s="31"/>
      <c r="C2191" s="31"/>
      <c r="D2191" s="31"/>
      <c r="E2191" s="31"/>
      <c r="F2191" s="31"/>
      <c r="G2191" s="31"/>
      <c r="H2191" s="17">
        <v>11152.656</v>
      </c>
    </row>
    <row r="2192" spans="1:8" ht="15" hidden="1" outlineLevel="1">
      <c r="A2192" s="31" t="s">
        <v>36</v>
      </c>
      <c r="B2192" s="31"/>
      <c r="C2192" s="31"/>
      <c r="D2192" s="31"/>
      <c r="E2192" s="31"/>
      <c r="F2192" s="31"/>
      <c r="G2192" s="31"/>
      <c r="H2192" s="17">
        <f>E2194+E2195+E2196+E2197+E2198</f>
        <v>142835.22700000007</v>
      </c>
    </row>
    <row r="2193" spans="1:20" s="8" customFormat="1" ht="15" hidden="1" outlineLevel="1">
      <c r="A2193" s="31" t="s">
        <v>20</v>
      </c>
      <c r="B2193" s="31"/>
      <c r="C2193" s="14"/>
      <c r="D2193" s="14"/>
      <c r="E2193" s="14"/>
      <c r="F2193" s="14"/>
      <c r="G2193" s="14"/>
      <c r="H2193" s="23"/>
      <c r="I2193" s="7"/>
      <c r="N2193" s="7"/>
      <c r="O2193" s="7"/>
      <c r="P2193" s="7"/>
      <c r="Q2193" s="7"/>
      <c r="R2193" s="7"/>
      <c r="S2193" s="7"/>
      <c r="T2193" s="7"/>
    </row>
    <row r="2194" spans="1:20" s="8" customFormat="1" ht="15" hidden="1" outlineLevel="1">
      <c r="A2194" s="30" t="s">
        <v>37</v>
      </c>
      <c r="B2194" s="30"/>
      <c r="C2194" s="30"/>
      <c r="D2194" s="30"/>
      <c r="E2194" s="17">
        <v>6285.687000000006</v>
      </c>
      <c r="F2194" s="7"/>
      <c r="I2194" s="7"/>
      <c r="N2194" s="7"/>
      <c r="O2194" s="7"/>
      <c r="P2194" s="7"/>
      <c r="Q2194" s="7"/>
      <c r="R2194" s="7"/>
      <c r="S2194" s="7"/>
      <c r="T2194" s="7"/>
    </row>
    <row r="2195" spans="1:20" s="8" customFormat="1" ht="15" hidden="1" outlineLevel="1">
      <c r="A2195" s="30" t="s">
        <v>38</v>
      </c>
      <c r="B2195" s="30"/>
      <c r="C2195" s="30"/>
      <c r="D2195" s="30"/>
      <c r="E2195" s="21">
        <v>105376.00600000005</v>
      </c>
      <c r="F2195" s="7"/>
      <c r="I2195" s="7"/>
      <c r="N2195" s="7"/>
      <c r="O2195" s="7"/>
      <c r="P2195" s="7"/>
      <c r="Q2195" s="7"/>
      <c r="R2195" s="7"/>
      <c r="S2195" s="7"/>
      <c r="T2195" s="7"/>
    </row>
    <row r="2196" spans="1:20" s="8" customFormat="1" ht="15" hidden="1" outlineLevel="1">
      <c r="A2196" s="30" t="s">
        <v>39</v>
      </c>
      <c r="B2196" s="30"/>
      <c r="C2196" s="30"/>
      <c r="D2196" s="30"/>
      <c r="E2196" s="21">
        <v>31173.534000000003</v>
      </c>
      <c r="F2196" s="7"/>
      <c r="I2196" s="7"/>
      <c r="N2196" s="7"/>
      <c r="O2196" s="7"/>
      <c r="P2196" s="7"/>
      <c r="Q2196" s="7"/>
      <c r="R2196" s="7"/>
      <c r="S2196" s="7"/>
      <c r="T2196" s="7"/>
    </row>
    <row r="2197" spans="1:20" s="8" customFormat="1" ht="15" hidden="1" outlineLevel="1">
      <c r="A2197" s="30" t="s">
        <v>40</v>
      </c>
      <c r="B2197" s="30"/>
      <c r="C2197" s="30"/>
      <c r="D2197" s="30"/>
      <c r="E2197" s="22">
        <v>0</v>
      </c>
      <c r="F2197" s="7"/>
      <c r="I2197" s="7"/>
      <c r="N2197" s="7"/>
      <c r="O2197" s="7"/>
      <c r="P2197" s="7"/>
      <c r="Q2197" s="7"/>
      <c r="R2197" s="7"/>
      <c r="S2197" s="7"/>
      <c r="T2197" s="7"/>
    </row>
    <row r="2198" spans="1:20" s="8" customFormat="1" ht="15" hidden="1" outlineLevel="1">
      <c r="A2198" s="30" t="s">
        <v>41</v>
      </c>
      <c r="B2198" s="30"/>
      <c r="C2198" s="30"/>
      <c r="D2198" s="30"/>
      <c r="E2198" s="22">
        <v>0</v>
      </c>
      <c r="F2198" s="7"/>
      <c r="I2198" s="7"/>
      <c r="N2198" s="7"/>
      <c r="O2198" s="7"/>
      <c r="P2198" s="7"/>
      <c r="Q2198" s="7"/>
      <c r="R2198" s="7"/>
      <c r="S2198" s="7"/>
      <c r="T2198" s="7"/>
    </row>
    <row r="2199" spans="1:20" s="8" customFormat="1" ht="15" hidden="1" outlineLevel="1">
      <c r="A2199" s="31" t="s">
        <v>42</v>
      </c>
      <c r="B2199" s="31"/>
      <c r="C2199" s="31"/>
      <c r="D2199" s="31"/>
      <c r="E2199" s="31"/>
      <c r="F2199" s="31"/>
      <c r="G2199" s="31"/>
      <c r="H2199" s="17">
        <v>162943.1</v>
      </c>
      <c r="I2199" s="7"/>
      <c r="N2199" s="7"/>
      <c r="O2199" s="7"/>
      <c r="P2199" s="7"/>
      <c r="Q2199" s="7"/>
      <c r="R2199" s="7"/>
      <c r="S2199" s="7"/>
      <c r="T2199" s="7"/>
    </row>
    <row r="2200" spans="1:20" s="8" customFormat="1" ht="15" hidden="1" outlineLevel="1">
      <c r="A2200" s="31" t="s">
        <v>43</v>
      </c>
      <c r="B2200" s="31"/>
      <c r="C2200" s="31"/>
      <c r="D2200" s="31"/>
      <c r="E2200" s="31"/>
      <c r="F2200" s="31"/>
      <c r="G2200" s="31"/>
      <c r="H2200" s="12">
        <v>0</v>
      </c>
      <c r="I2200" s="7"/>
      <c r="N2200" s="7"/>
      <c r="O2200" s="7"/>
      <c r="P2200" s="7"/>
      <c r="Q2200" s="7"/>
      <c r="R2200" s="7"/>
      <c r="S2200" s="7"/>
      <c r="T2200" s="7"/>
    </row>
    <row r="2201" ht="15" hidden="1" outlineLevel="1"/>
    <row r="2202" spans="1:20" s="8" customFormat="1" ht="15" hidden="1" outlineLevel="1">
      <c r="A2202" s="36" t="s">
        <v>112</v>
      </c>
      <c r="B2202" s="36"/>
      <c r="C2202" s="36"/>
      <c r="D2202" s="36"/>
      <c r="E2202" s="36"/>
      <c r="F2202" s="36"/>
      <c r="G2202" s="36"/>
      <c r="H2202" s="36"/>
      <c r="I2202" s="7"/>
      <c r="N2202" s="7"/>
      <c r="O2202" s="7"/>
      <c r="P2202" s="7"/>
      <c r="Q2202" s="7"/>
      <c r="R2202" s="7"/>
      <c r="S2202" s="7"/>
      <c r="T2202" s="7"/>
    </row>
    <row r="2203" spans="1:20" s="8" customFormat="1" ht="15" hidden="1" outlineLevel="1">
      <c r="A2203" s="35" t="s">
        <v>11</v>
      </c>
      <c r="B2203" s="35"/>
      <c r="C2203" s="35"/>
      <c r="D2203" s="35"/>
      <c r="E2203" s="35"/>
      <c r="F2203" s="35"/>
      <c r="G2203" s="35"/>
      <c r="H2203" s="12">
        <f>ROUND(H2206+H2207*H2208+H2238,2)</f>
        <v>2370.88</v>
      </c>
      <c r="I2203" s="7"/>
      <c r="N2203" s="7"/>
      <c r="O2203" s="7"/>
      <c r="P2203" s="7"/>
      <c r="Q2203" s="7"/>
      <c r="R2203" s="7"/>
      <c r="S2203" s="7"/>
      <c r="T2203" s="7"/>
    </row>
    <row r="2204" spans="1:20" s="8" customFormat="1" ht="15" hidden="1" outlineLevel="1">
      <c r="A2204" s="7"/>
      <c r="B2204" s="7"/>
      <c r="C2204" s="13"/>
      <c r="D2204" s="13"/>
      <c r="E2204" s="13"/>
      <c r="F2204" s="7"/>
      <c r="G2204" s="4"/>
      <c r="H2204" s="7"/>
      <c r="I2204" s="7"/>
      <c r="N2204" s="7"/>
      <c r="O2204" s="7"/>
      <c r="P2204" s="7"/>
      <c r="Q2204" s="7"/>
      <c r="R2204" s="7"/>
      <c r="S2204" s="7"/>
      <c r="T2204" s="7"/>
    </row>
    <row r="2205" spans="1:20" s="8" customFormat="1" ht="15" hidden="1" outlineLevel="1">
      <c r="A2205" s="35" t="s">
        <v>12</v>
      </c>
      <c r="B2205" s="35"/>
      <c r="C2205" s="35"/>
      <c r="D2205" s="35"/>
      <c r="E2205" s="35"/>
      <c r="F2205" s="35"/>
      <c r="G2205" s="35"/>
      <c r="H2205" s="35"/>
      <c r="I2205" s="7"/>
      <c r="N2205" s="7"/>
      <c r="O2205" s="7"/>
      <c r="P2205" s="7"/>
      <c r="Q2205" s="7"/>
      <c r="R2205" s="7"/>
      <c r="S2205" s="7"/>
      <c r="T2205" s="7"/>
    </row>
    <row r="2206" spans="1:20" s="8" customFormat="1" ht="15" hidden="1" outlineLevel="1">
      <c r="A2206" s="34" t="s">
        <v>13</v>
      </c>
      <c r="B2206" s="34"/>
      <c r="C2206" s="34"/>
      <c r="D2206" s="34"/>
      <c r="E2206" s="34"/>
      <c r="F2206" s="34"/>
      <c r="G2206" s="34"/>
      <c r="H2206" s="12">
        <v>1179.17</v>
      </c>
      <c r="I2206" s="7"/>
      <c r="N2206" s="7"/>
      <c r="O2206" s="7"/>
      <c r="P2206" s="7"/>
      <c r="Q2206" s="7"/>
      <c r="R2206" s="7"/>
      <c r="S2206" s="7"/>
      <c r="T2206" s="7"/>
    </row>
    <row r="2207" spans="1:20" s="8" customFormat="1" ht="15" hidden="1" outlineLevel="1">
      <c r="A2207" s="34" t="s">
        <v>14</v>
      </c>
      <c r="B2207" s="34"/>
      <c r="C2207" s="34"/>
      <c r="D2207" s="34"/>
      <c r="E2207" s="34"/>
      <c r="F2207" s="34"/>
      <c r="G2207" s="34"/>
      <c r="H2207" s="12">
        <v>851865.25</v>
      </c>
      <c r="I2207" s="7"/>
      <c r="N2207" s="7"/>
      <c r="O2207" s="7"/>
      <c r="P2207" s="7"/>
      <c r="Q2207" s="7"/>
      <c r="R2207" s="7"/>
      <c r="S2207" s="7"/>
      <c r="T2207" s="7"/>
    </row>
    <row r="2208" spans="1:20" s="8" customFormat="1" ht="15" hidden="1" outlineLevel="1">
      <c r="A2208" s="34" t="s">
        <v>15</v>
      </c>
      <c r="B2208" s="34"/>
      <c r="C2208" s="34"/>
      <c r="D2208" s="34"/>
      <c r="E2208" s="34"/>
      <c r="F2208" s="34"/>
      <c r="G2208" s="34"/>
      <c r="H2208" s="15">
        <f>(H2209+H2210-(H2211+H2218))/(H2228+H2229-(H2230+H2237))</f>
        <v>0.001398937043295366</v>
      </c>
      <c r="I2208" s="7"/>
      <c r="K2208" s="20"/>
      <c r="L2208" s="20"/>
      <c r="N2208" s="7"/>
      <c r="O2208" s="7"/>
      <c r="P2208" s="7"/>
      <c r="Q2208" s="7"/>
      <c r="R2208" s="7"/>
      <c r="S2208" s="7"/>
      <c r="T2208" s="7"/>
    </row>
    <row r="2209" spans="1:20" s="8" customFormat="1" ht="15" hidden="1" outlineLevel="1">
      <c r="A2209" s="34" t="s">
        <v>16</v>
      </c>
      <c r="B2209" s="34"/>
      <c r="C2209" s="34"/>
      <c r="D2209" s="34"/>
      <c r="E2209" s="34"/>
      <c r="F2209" s="34"/>
      <c r="G2209" s="34"/>
      <c r="H2209" s="17">
        <v>707.367</v>
      </c>
      <c r="I2209" s="7"/>
      <c r="K2209" s="20"/>
      <c r="L2209" s="20"/>
      <c r="N2209" s="7"/>
      <c r="O2209" s="7"/>
      <c r="P2209" s="7"/>
      <c r="Q2209" s="7"/>
      <c r="R2209" s="7"/>
      <c r="S2209" s="7"/>
      <c r="T2209" s="7"/>
    </row>
    <row r="2210" spans="1:20" s="8" customFormat="1" ht="15" hidden="1" outlineLevel="1">
      <c r="A2210" s="34" t="s">
        <v>17</v>
      </c>
      <c r="B2210" s="34"/>
      <c r="C2210" s="34"/>
      <c r="D2210" s="34"/>
      <c r="E2210" s="34"/>
      <c r="F2210" s="34"/>
      <c r="G2210" s="34"/>
      <c r="H2210" s="17">
        <v>9.883000000000001</v>
      </c>
      <c r="I2210" s="7"/>
      <c r="N2210" s="7"/>
      <c r="O2210" s="7"/>
      <c r="P2210" s="7"/>
      <c r="Q2210" s="7"/>
      <c r="R2210" s="7"/>
      <c r="S2210" s="7"/>
      <c r="T2210" s="7"/>
    </row>
    <row r="2211" spans="1:20" s="8" customFormat="1" ht="15" hidden="1" outlineLevel="1">
      <c r="A2211" s="34" t="s">
        <v>18</v>
      </c>
      <c r="B2211" s="34"/>
      <c r="C2211" s="34"/>
      <c r="D2211" s="34"/>
      <c r="E2211" s="34"/>
      <c r="F2211" s="34"/>
      <c r="G2211" s="34"/>
      <c r="H2211" s="17">
        <f>E2213+E2214+E2215+E2216+E2217</f>
        <v>229.7795244473076</v>
      </c>
      <c r="I2211" s="7"/>
      <c r="N2211" s="7"/>
      <c r="O2211" s="7"/>
      <c r="P2211" s="7"/>
      <c r="Q2211" s="7"/>
      <c r="R2211" s="7"/>
      <c r="S2211" s="7"/>
      <c r="T2211" s="7"/>
    </row>
    <row r="2212" spans="1:20" s="8" customFormat="1" ht="15" hidden="1" outlineLevel="1">
      <c r="A2212" s="34" t="s">
        <v>20</v>
      </c>
      <c r="B2212" s="34"/>
      <c r="C2212" s="14"/>
      <c r="D2212" s="14"/>
      <c r="E2212" s="14"/>
      <c r="F2212" s="14"/>
      <c r="G2212" s="14"/>
      <c r="H2212" s="19"/>
      <c r="I2212" s="7"/>
      <c r="N2212" s="7"/>
      <c r="O2212" s="7"/>
      <c r="P2212" s="7"/>
      <c r="Q2212" s="7"/>
      <c r="R2212" s="7"/>
      <c r="S2212" s="7"/>
      <c r="T2212" s="7"/>
    </row>
    <row r="2213" spans="1:20" s="8" customFormat="1" ht="15" hidden="1" outlineLevel="1">
      <c r="A2213" s="30" t="s">
        <v>21</v>
      </c>
      <c r="B2213" s="30"/>
      <c r="C2213" s="30"/>
      <c r="D2213" s="30"/>
      <c r="E2213" s="17">
        <v>11.303967147307395</v>
      </c>
      <c r="F2213" s="7"/>
      <c r="I2213" s="7"/>
      <c r="N2213" s="7"/>
      <c r="O2213" s="7"/>
      <c r="P2213" s="7"/>
      <c r="Q2213" s="7"/>
      <c r="R2213" s="7"/>
      <c r="S2213" s="7"/>
      <c r="T2213" s="7"/>
    </row>
    <row r="2214" spans="1:20" s="8" customFormat="1" ht="15" hidden="1" outlineLevel="1">
      <c r="A2214" s="30" t="s">
        <v>22</v>
      </c>
      <c r="B2214" s="30"/>
      <c r="C2214" s="30"/>
      <c r="D2214" s="30"/>
      <c r="E2214" s="21">
        <v>177.4751138000002</v>
      </c>
      <c r="F2214" s="7"/>
      <c r="I2214" s="7"/>
      <c r="N2214" s="7"/>
      <c r="O2214" s="7"/>
      <c r="P2214" s="7"/>
      <c r="Q2214" s="7"/>
      <c r="R2214" s="7"/>
      <c r="S2214" s="7"/>
      <c r="T2214" s="7"/>
    </row>
    <row r="2215" spans="1:20" s="8" customFormat="1" ht="15" hidden="1" outlineLevel="1">
      <c r="A2215" s="30" t="s">
        <v>23</v>
      </c>
      <c r="B2215" s="30"/>
      <c r="C2215" s="30"/>
      <c r="D2215" s="30"/>
      <c r="E2215" s="21">
        <v>41.000443500000024</v>
      </c>
      <c r="F2215" s="7"/>
      <c r="I2215" s="7"/>
      <c r="N2215" s="7"/>
      <c r="O2215" s="7"/>
      <c r="P2215" s="7"/>
      <c r="Q2215" s="7"/>
      <c r="R2215" s="7"/>
      <c r="S2215" s="7"/>
      <c r="T2215" s="7"/>
    </row>
    <row r="2216" spans="1:20" s="8" customFormat="1" ht="15" hidden="1" outlineLevel="1">
      <c r="A2216" s="30" t="s">
        <v>24</v>
      </c>
      <c r="B2216" s="30"/>
      <c r="C2216" s="30"/>
      <c r="D2216" s="30"/>
      <c r="E2216" s="22">
        <v>0</v>
      </c>
      <c r="F2216" s="7"/>
      <c r="I2216" s="7"/>
      <c r="N2216" s="7"/>
      <c r="O2216" s="7"/>
      <c r="P2216" s="7"/>
      <c r="Q2216" s="7"/>
      <c r="R2216" s="7"/>
      <c r="S2216" s="7"/>
      <c r="T2216" s="7"/>
    </row>
    <row r="2217" spans="1:20" s="8" customFormat="1" ht="15" hidden="1" outlineLevel="1">
      <c r="A2217" s="30" t="s">
        <v>25</v>
      </c>
      <c r="B2217" s="30"/>
      <c r="C2217" s="30"/>
      <c r="D2217" s="30"/>
      <c r="E2217" s="22">
        <v>0</v>
      </c>
      <c r="F2217" s="7"/>
      <c r="I2217" s="7"/>
      <c r="N2217" s="7"/>
      <c r="O2217" s="7"/>
      <c r="P2217" s="7"/>
      <c r="Q2217" s="7"/>
      <c r="R2217" s="7"/>
      <c r="S2217" s="7"/>
      <c r="T2217" s="7"/>
    </row>
    <row r="2218" spans="1:20" s="8" customFormat="1" ht="15" hidden="1" outlineLevel="1">
      <c r="A2218" s="31" t="s">
        <v>26</v>
      </c>
      <c r="B2218" s="31"/>
      <c r="C2218" s="31"/>
      <c r="D2218" s="31"/>
      <c r="E2218" s="31"/>
      <c r="F2218" s="31"/>
      <c r="G2218" s="31"/>
      <c r="H2218" s="17">
        <v>260.1327</v>
      </c>
      <c r="I2218" s="7"/>
      <c r="N2218" s="7"/>
      <c r="O2218" s="7"/>
      <c r="P2218" s="7"/>
      <c r="Q2218" s="7"/>
      <c r="R2218" s="7"/>
      <c r="S2218" s="7"/>
      <c r="T2218" s="7"/>
    </row>
    <row r="2219" spans="1:20" s="8" customFormat="1" ht="15" hidden="1" outlineLevel="1">
      <c r="A2219" s="31" t="s">
        <v>27</v>
      </c>
      <c r="B2219" s="31"/>
      <c r="C2219" s="31"/>
      <c r="D2219" s="31"/>
      <c r="E2219" s="31"/>
      <c r="F2219" s="31"/>
      <c r="G2219" s="31"/>
      <c r="H2219" s="21">
        <f>D2221+D2225</f>
        <v>5267.364999999998</v>
      </c>
      <c r="I2219" s="7"/>
      <c r="N2219" s="7"/>
      <c r="O2219" s="7"/>
      <c r="P2219" s="7"/>
      <c r="Q2219" s="7"/>
      <c r="R2219" s="7"/>
      <c r="S2219" s="7"/>
      <c r="T2219" s="7"/>
    </row>
    <row r="2220" spans="1:20" s="8" customFormat="1" ht="15" hidden="1" outlineLevel="1">
      <c r="A2220" s="31" t="s">
        <v>20</v>
      </c>
      <c r="B2220" s="31"/>
      <c r="C2220" s="14"/>
      <c r="D2220" s="14"/>
      <c r="E2220" s="14"/>
      <c r="F2220" s="14"/>
      <c r="G2220" s="14"/>
      <c r="H2220" s="23"/>
      <c r="I2220" s="7"/>
      <c r="N2220" s="7"/>
      <c r="O2220" s="7"/>
      <c r="P2220" s="7"/>
      <c r="Q2220" s="7"/>
      <c r="R2220" s="7"/>
      <c r="S2220" s="7"/>
      <c r="T2220" s="7"/>
    </row>
    <row r="2221" spans="1:20" s="8" customFormat="1" ht="15" hidden="1" outlineLevel="1">
      <c r="A2221" s="33" t="s">
        <v>28</v>
      </c>
      <c r="B2221" s="33"/>
      <c r="C2221" s="33"/>
      <c r="D2221" s="17">
        <f>D2222+D2223+D2224</f>
        <v>2.535</v>
      </c>
      <c r="E2221" s="7"/>
      <c r="I2221" s="7"/>
      <c r="N2221" s="7"/>
      <c r="O2221" s="7"/>
      <c r="P2221" s="7"/>
      <c r="Q2221" s="7"/>
      <c r="R2221" s="7"/>
      <c r="S2221" s="7"/>
      <c r="T2221" s="7"/>
    </row>
    <row r="2222" spans="1:20" s="8" customFormat="1" ht="15" hidden="1" outlineLevel="1">
      <c r="A2222" s="32" t="s">
        <v>29</v>
      </c>
      <c r="B2222" s="32"/>
      <c r="C2222" s="32"/>
      <c r="D2222" s="17">
        <v>0.702</v>
      </c>
      <c r="E2222" s="7"/>
      <c r="I2222" s="7"/>
      <c r="N2222" s="7"/>
      <c r="O2222" s="7"/>
      <c r="P2222" s="7"/>
      <c r="Q2222" s="7"/>
      <c r="R2222" s="7"/>
      <c r="S2222" s="7"/>
      <c r="T2222" s="7"/>
    </row>
    <row r="2223" spans="1:20" s="8" customFormat="1" ht="15" hidden="1" outlineLevel="1">
      <c r="A2223" s="32" t="s">
        <v>30</v>
      </c>
      <c r="B2223" s="32"/>
      <c r="C2223" s="32"/>
      <c r="D2223" s="17">
        <v>1.163</v>
      </c>
      <c r="E2223" s="7"/>
      <c r="I2223" s="7"/>
      <c r="N2223" s="7"/>
      <c r="O2223" s="7"/>
      <c r="P2223" s="7"/>
      <c r="Q2223" s="7"/>
      <c r="R2223" s="7"/>
      <c r="S2223" s="7"/>
      <c r="T2223" s="7"/>
    </row>
    <row r="2224" spans="1:20" s="8" customFormat="1" ht="15" hidden="1" outlineLevel="1">
      <c r="A2224" s="32" t="s">
        <v>31</v>
      </c>
      <c r="B2224" s="32"/>
      <c r="C2224" s="32"/>
      <c r="D2224" s="17">
        <v>0.67</v>
      </c>
      <c r="E2224" s="7"/>
      <c r="I2224" s="7"/>
      <c r="N2224" s="7"/>
      <c r="O2224" s="7"/>
      <c r="P2224" s="7"/>
      <c r="Q2224" s="7"/>
      <c r="R2224" s="7"/>
      <c r="S2224" s="7"/>
      <c r="T2224" s="7"/>
    </row>
    <row r="2225" spans="1:8" ht="15" hidden="1" outlineLevel="1">
      <c r="A2225" s="33" t="s">
        <v>32</v>
      </c>
      <c r="B2225" s="33"/>
      <c r="C2225" s="33"/>
      <c r="D2225" s="17">
        <f>D2226+D2227</f>
        <v>5264.829999999998</v>
      </c>
      <c r="E2225" s="7"/>
      <c r="F2225" s="8"/>
      <c r="G2225" s="8"/>
      <c r="H2225" s="8"/>
    </row>
    <row r="2226" spans="1:8" ht="15" hidden="1" outlineLevel="1">
      <c r="A2226" s="32" t="s">
        <v>29</v>
      </c>
      <c r="B2226" s="32"/>
      <c r="C2226" s="32"/>
      <c r="D2226" s="17">
        <v>2155.3089999999993</v>
      </c>
      <c r="E2226" s="7"/>
      <c r="F2226" s="8"/>
      <c r="G2226" s="8"/>
      <c r="H2226" s="8"/>
    </row>
    <row r="2227" spans="1:8" ht="15" hidden="1" outlineLevel="1">
      <c r="A2227" s="32" t="s">
        <v>31</v>
      </c>
      <c r="B2227" s="32"/>
      <c r="C2227" s="32"/>
      <c r="D2227" s="17">
        <v>3109.520999999999</v>
      </c>
      <c r="E2227" s="7"/>
      <c r="F2227" s="8"/>
      <c r="G2227" s="8"/>
      <c r="H2227" s="8"/>
    </row>
    <row r="2228" spans="1:8" ht="15" hidden="1" outlineLevel="1">
      <c r="A2228" s="31" t="s">
        <v>33</v>
      </c>
      <c r="B2228" s="31"/>
      <c r="C2228" s="31"/>
      <c r="D2228" s="31"/>
      <c r="E2228" s="31"/>
      <c r="F2228" s="31"/>
      <c r="G2228" s="31"/>
      <c r="H2228" s="17">
        <v>427487.153</v>
      </c>
    </row>
    <row r="2229" spans="1:8" ht="15" hidden="1" outlineLevel="1">
      <c r="A2229" s="31" t="s">
        <v>55</v>
      </c>
      <c r="B2229" s="31"/>
      <c r="C2229" s="31"/>
      <c r="D2229" s="31"/>
      <c r="E2229" s="31"/>
      <c r="F2229" s="31"/>
      <c r="G2229" s="31"/>
      <c r="H2229" s="17">
        <v>8339.662</v>
      </c>
    </row>
    <row r="2230" spans="1:8" ht="15" hidden="1" outlineLevel="1">
      <c r="A2230" s="31" t="s">
        <v>36</v>
      </c>
      <c r="B2230" s="31"/>
      <c r="C2230" s="31"/>
      <c r="D2230" s="31"/>
      <c r="E2230" s="31"/>
      <c r="F2230" s="31"/>
      <c r="G2230" s="31"/>
      <c r="H2230" s="17">
        <f>E2232+E2233+E2234+E2235+E2236</f>
        <v>126994.70499999983</v>
      </c>
    </row>
    <row r="2231" spans="1:8" ht="15" hidden="1" outlineLevel="1">
      <c r="A2231" s="31" t="s">
        <v>20</v>
      </c>
      <c r="B2231" s="31"/>
      <c r="C2231" s="14"/>
      <c r="D2231" s="14"/>
      <c r="E2231" s="14"/>
      <c r="F2231" s="14"/>
      <c r="G2231" s="14"/>
      <c r="H2231" s="23"/>
    </row>
    <row r="2232" spans="1:8" ht="15" hidden="1" outlineLevel="1">
      <c r="A2232" s="30" t="s">
        <v>37</v>
      </c>
      <c r="B2232" s="30"/>
      <c r="C2232" s="30"/>
      <c r="D2232" s="30"/>
      <c r="E2232" s="17">
        <v>5267.364999999998</v>
      </c>
      <c r="G2232" s="8"/>
      <c r="H2232" s="8"/>
    </row>
    <row r="2233" spans="1:8" ht="15" hidden="1" outlineLevel="1">
      <c r="A2233" s="30" t="s">
        <v>38</v>
      </c>
      <c r="B2233" s="30"/>
      <c r="C2233" s="30"/>
      <c r="D2233" s="30"/>
      <c r="E2233" s="21">
        <v>93523.21599999981</v>
      </c>
      <c r="G2233" s="8"/>
      <c r="H2233" s="8"/>
    </row>
    <row r="2234" spans="1:8" ht="15" hidden="1" outlineLevel="1">
      <c r="A2234" s="30" t="s">
        <v>39</v>
      </c>
      <c r="B2234" s="30"/>
      <c r="C2234" s="30"/>
      <c r="D2234" s="30"/>
      <c r="E2234" s="21">
        <v>28204.12400000002</v>
      </c>
      <c r="G2234" s="8"/>
      <c r="H2234" s="8"/>
    </row>
    <row r="2235" spans="1:8" ht="15" hidden="1" outlineLevel="1">
      <c r="A2235" s="30" t="s">
        <v>40</v>
      </c>
      <c r="B2235" s="30"/>
      <c r="C2235" s="30"/>
      <c r="D2235" s="30"/>
      <c r="E2235" s="22">
        <v>0</v>
      </c>
      <c r="G2235" s="8"/>
      <c r="H2235" s="8"/>
    </row>
    <row r="2236" spans="1:8" ht="15" hidden="1" outlineLevel="1">
      <c r="A2236" s="30" t="s">
        <v>41</v>
      </c>
      <c r="B2236" s="30"/>
      <c r="C2236" s="30"/>
      <c r="D2236" s="30"/>
      <c r="E2236" s="22">
        <v>0</v>
      </c>
      <c r="G2236" s="8"/>
      <c r="H2236" s="8"/>
    </row>
    <row r="2237" spans="1:8" ht="15" hidden="1" outlineLevel="1">
      <c r="A2237" s="31" t="s">
        <v>42</v>
      </c>
      <c r="B2237" s="31"/>
      <c r="C2237" s="31"/>
      <c r="D2237" s="31"/>
      <c r="E2237" s="31"/>
      <c r="F2237" s="31"/>
      <c r="G2237" s="31"/>
      <c r="H2237" s="17">
        <v>146324.6</v>
      </c>
    </row>
    <row r="2238" spans="1:8" ht="15" hidden="1" outlineLevel="1">
      <c r="A2238" s="31" t="s">
        <v>43</v>
      </c>
      <c r="B2238" s="31"/>
      <c r="C2238" s="31"/>
      <c r="D2238" s="31"/>
      <c r="E2238" s="31"/>
      <c r="F2238" s="31"/>
      <c r="G2238" s="31"/>
      <c r="H2238" s="12">
        <v>0</v>
      </c>
    </row>
    <row r="2239" ht="15" hidden="1" outlineLevel="1"/>
    <row r="2240" spans="1:8" ht="15" hidden="1" outlineLevel="1">
      <c r="A2240" s="36" t="s">
        <v>113</v>
      </c>
      <c r="B2240" s="36"/>
      <c r="C2240" s="36"/>
      <c r="D2240" s="36"/>
      <c r="E2240" s="36"/>
      <c r="F2240" s="36"/>
      <c r="G2240" s="36"/>
      <c r="H2240" s="36"/>
    </row>
    <row r="2241" spans="1:20" s="8" customFormat="1" ht="15" hidden="1" outlineLevel="1">
      <c r="A2241" s="35" t="s">
        <v>11</v>
      </c>
      <c r="B2241" s="35"/>
      <c r="C2241" s="35"/>
      <c r="D2241" s="35"/>
      <c r="E2241" s="35"/>
      <c r="F2241" s="35"/>
      <c r="G2241" s="35"/>
      <c r="H2241" s="12">
        <f>ROUND(H2244+H2245*H2246+H2276,2)</f>
        <v>2637.92</v>
      </c>
      <c r="I2241" s="7"/>
      <c r="N2241" s="7"/>
      <c r="O2241" s="7"/>
      <c r="P2241" s="7"/>
      <c r="Q2241" s="7"/>
      <c r="R2241" s="7"/>
      <c r="S2241" s="7"/>
      <c r="T2241" s="7"/>
    </row>
    <row r="2242" spans="1:20" s="8" customFormat="1" ht="15" hidden="1" outlineLevel="1">
      <c r="A2242" s="7"/>
      <c r="B2242" s="7"/>
      <c r="C2242" s="13"/>
      <c r="D2242" s="13"/>
      <c r="E2242" s="13"/>
      <c r="F2242" s="7"/>
      <c r="G2242" s="4"/>
      <c r="H2242" s="7"/>
      <c r="I2242" s="7"/>
      <c r="N2242" s="7"/>
      <c r="O2242" s="7"/>
      <c r="P2242" s="7"/>
      <c r="Q2242" s="7"/>
      <c r="R2242" s="7"/>
      <c r="S2242" s="7"/>
      <c r="T2242" s="7"/>
    </row>
    <row r="2243" spans="1:20" s="8" customFormat="1" ht="15" hidden="1" outlineLevel="1">
      <c r="A2243" s="35" t="s">
        <v>12</v>
      </c>
      <c r="B2243" s="35"/>
      <c r="C2243" s="35"/>
      <c r="D2243" s="35"/>
      <c r="E2243" s="35"/>
      <c r="F2243" s="35"/>
      <c r="G2243" s="35"/>
      <c r="H2243" s="35"/>
      <c r="I2243" s="7"/>
      <c r="N2243" s="7"/>
      <c r="O2243" s="7"/>
      <c r="P2243" s="7"/>
      <c r="Q2243" s="7"/>
      <c r="R2243" s="7"/>
      <c r="S2243" s="7"/>
      <c r="T2243" s="7"/>
    </row>
    <row r="2244" spans="1:20" s="8" customFormat="1" ht="15" hidden="1" outlineLevel="1">
      <c r="A2244" s="34" t="s">
        <v>13</v>
      </c>
      <c r="B2244" s="34"/>
      <c r="C2244" s="34"/>
      <c r="D2244" s="34"/>
      <c r="E2244" s="34"/>
      <c r="F2244" s="34"/>
      <c r="G2244" s="34"/>
      <c r="H2244" s="12">
        <v>1202.51</v>
      </c>
      <c r="I2244" s="7"/>
      <c r="N2244" s="7"/>
      <c r="O2244" s="7"/>
      <c r="P2244" s="7"/>
      <c r="Q2244" s="7"/>
      <c r="R2244" s="7"/>
      <c r="S2244" s="7"/>
      <c r="T2244" s="7"/>
    </row>
    <row r="2245" spans="1:20" s="8" customFormat="1" ht="15" hidden="1" outlineLevel="1">
      <c r="A2245" s="34" t="s">
        <v>14</v>
      </c>
      <c r="B2245" s="34"/>
      <c r="C2245" s="34"/>
      <c r="D2245" s="34"/>
      <c r="E2245" s="34"/>
      <c r="F2245" s="34"/>
      <c r="G2245" s="34"/>
      <c r="H2245" s="12">
        <v>926396.92</v>
      </c>
      <c r="I2245" s="7"/>
      <c r="N2245" s="7"/>
      <c r="O2245" s="7"/>
      <c r="P2245" s="7"/>
      <c r="Q2245" s="7"/>
      <c r="R2245" s="7"/>
      <c r="S2245" s="7"/>
      <c r="T2245" s="7"/>
    </row>
    <row r="2246" spans="1:20" s="8" customFormat="1" ht="15" hidden="1" outlineLevel="1">
      <c r="A2246" s="34" t="s">
        <v>15</v>
      </c>
      <c r="B2246" s="34"/>
      <c r="C2246" s="34"/>
      <c r="D2246" s="34"/>
      <c r="E2246" s="34"/>
      <c r="F2246" s="34"/>
      <c r="G2246" s="34"/>
      <c r="H2246" s="15">
        <f>(H2247+H2248-(H2249+H2256))/(H2266+H2267-(H2268+H2275))</f>
        <v>0.001549453037030226</v>
      </c>
      <c r="I2246" s="7"/>
      <c r="K2246" s="20"/>
      <c r="L2246" s="20"/>
      <c r="N2246" s="7"/>
      <c r="O2246" s="7"/>
      <c r="P2246" s="7"/>
      <c r="Q2246" s="7"/>
      <c r="R2246" s="7"/>
      <c r="S2246" s="7"/>
      <c r="T2246" s="7"/>
    </row>
    <row r="2247" spans="1:20" s="8" customFormat="1" ht="15" hidden="1" outlineLevel="1">
      <c r="A2247" s="34" t="s">
        <v>16</v>
      </c>
      <c r="B2247" s="34"/>
      <c r="C2247" s="34"/>
      <c r="D2247" s="34"/>
      <c r="E2247" s="34"/>
      <c r="F2247" s="34"/>
      <c r="G2247" s="34"/>
      <c r="H2247" s="17">
        <v>679.93</v>
      </c>
      <c r="I2247" s="7"/>
      <c r="K2247" s="20"/>
      <c r="L2247" s="20"/>
      <c r="N2247" s="7"/>
      <c r="O2247" s="7"/>
      <c r="P2247" s="7"/>
      <c r="Q2247" s="7"/>
      <c r="R2247" s="7"/>
      <c r="S2247" s="7"/>
      <c r="T2247" s="7"/>
    </row>
    <row r="2248" spans="1:20" s="8" customFormat="1" ht="15" hidden="1" outlineLevel="1">
      <c r="A2248" s="34" t="s">
        <v>17</v>
      </c>
      <c r="B2248" s="34"/>
      <c r="C2248" s="34"/>
      <c r="D2248" s="34"/>
      <c r="E2248" s="34"/>
      <c r="F2248" s="34"/>
      <c r="G2248" s="34"/>
      <c r="H2248" s="17">
        <v>7.559</v>
      </c>
      <c r="I2248" s="7"/>
      <c r="N2248" s="7"/>
      <c r="O2248" s="7"/>
      <c r="P2248" s="7"/>
      <c r="Q2248" s="7"/>
      <c r="R2248" s="7"/>
      <c r="S2248" s="7"/>
      <c r="T2248" s="7"/>
    </row>
    <row r="2249" spans="1:20" s="8" customFormat="1" ht="15" hidden="1" outlineLevel="1">
      <c r="A2249" s="34" t="s">
        <v>18</v>
      </c>
      <c r="B2249" s="34"/>
      <c r="C2249" s="34"/>
      <c r="D2249" s="34"/>
      <c r="E2249" s="34"/>
      <c r="F2249" s="34"/>
      <c r="G2249" s="34"/>
      <c r="H2249" s="17">
        <f>E2251+E2252+E2253+E2254+E2255</f>
        <v>226.82529684120874</v>
      </c>
      <c r="I2249" s="7"/>
      <c r="N2249" s="7"/>
      <c r="O2249" s="7"/>
      <c r="P2249" s="7"/>
      <c r="Q2249" s="7"/>
      <c r="R2249" s="7"/>
      <c r="S2249" s="7"/>
      <c r="T2249" s="7"/>
    </row>
    <row r="2250" spans="1:20" s="8" customFormat="1" ht="15" hidden="1" outlineLevel="1">
      <c r="A2250" s="34" t="s">
        <v>20</v>
      </c>
      <c r="B2250" s="34"/>
      <c r="C2250" s="14"/>
      <c r="D2250" s="14"/>
      <c r="E2250" s="14"/>
      <c r="F2250" s="14"/>
      <c r="G2250" s="14"/>
      <c r="H2250" s="19"/>
      <c r="I2250" s="7"/>
      <c r="N2250" s="7"/>
      <c r="O2250" s="7"/>
      <c r="P2250" s="7"/>
      <c r="Q2250" s="7"/>
      <c r="R2250" s="7"/>
      <c r="S2250" s="7"/>
      <c r="T2250" s="7"/>
    </row>
    <row r="2251" spans="1:20" s="8" customFormat="1" ht="15" hidden="1" outlineLevel="1">
      <c r="A2251" s="30" t="s">
        <v>21</v>
      </c>
      <c r="B2251" s="30"/>
      <c r="C2251" s="30"/>
      <c r="D2251" s="30"/>
      <c r="E2251" s="17">
        <v>9.367411641208612</v>
      </c>
      <c r="F2251" s="7"/>
      <c r="I2251" s="7"/>
      <c r="N2251" s="7"/>
      <c r="O2251" s="7"/>
      <c r="P2251" s="7"/>
      <c r="Q2251" s="7"/>
      <c r="R2251" s="7"/>
      <c r="S2251" s="7"/>
      <c r="T2251" s="7"/>
    </row>
    <row r="2252" spans="1:20" s="8" customFormat="1" ht="15" hidden="1" outlineLevel="1">
      <c r="A2252" s="30" t="s">
        <v>22</v>
      </c>
      <c r="B2252" s="30"/>
      <c r="C2252" s="30"/>
      <c r="D2252" s="30"/>
      <c r="E2252" s="21">
        <v>179.5404933000002</v>
      </c>
      <c r="F2252" s="7"/>
      <c r="I2252" s="7"/>
      <c r="N2252" s="7"/>
      <c r="O2252" s="7"/>
      <c r="P2252" s="7"/>
      <c r="Q2252" s="7"/>
      <c r="R2252" s="7"/>
      <c r="S2252" s="7"/>
      <c r="T2252" s="7"/>
    </row>
    <row r="2253" spans="1:20" s="8" customFormat="1" ht="15" hidden="1" outlineLevel="1">
      <c r="A2253" s="30" t="s">
        <v>23</v>
      </c>
      <c r="B2253" s="30"/>
      <c r="C2253" s="30"/>
      <c r="D2253" s="30"/>
      <c r="E2253" s="21">
        <v>37.91739189999994</v>
      </c>
      <c r="F2253" s="7"/>
      <c r="I2253" s="7"/>
      <c r="N2253" s="7"/>
      <c r="O2253" s="7"/>
      <c r="P2253" s="7"/>
      <c r="Q2253" s="7"/>
      <c r="R2253" s="7"/>
      <c r="S2253" s="7"/>
      <c r="T2253" s="7"/>
    </row>
    <row r="2254" spans="1:20" s="8" customFormat="1" ht="15" hidden="1" outlineLevel="1">
      <c r="A2254" s="30" t="s">
        <v>24</v>
      </c>
      <c r="B2254" s="30"/>
      <c r="C2254" s="30"/>
      <c r="D2254" s="30"/>
      <c r="E2254" s="22">
        <v>0</v>
      </c>
      <c r="F2254" s="7"/>
      <c r="I2254" s="7"/>
      <c r="N2254" s="7"/>
      <c r="O2254" s="7"/>
      <c r="P2254" s="7"/>
      <c r="Q2254" s="7"/>
      <c r="R2254" s="7"/>
      <c r="S2254" s="7"/>
      <c r="T2254" s="7"/>
    </row>
    <row r="2255" spans="1:20" s="8" customFormat="1" ht="15" hidden="1" outlineLevel="1">
      <c r="A2255" s="30" t="s">
        <v>25</v>
      </c>
      <c r="B2255" s="30"/>
      <c r="C2255" s="30"/>
      <c r="D2255" s="30"/>
      <c r="E2255" s="22">
        <v>0</v>
      </c>
      <c r="F2255" s="7"/>
      <c r="I2255" s="7"/>
      <c r="N2255" s="7"/>
      <c r="O2255" s="7"/>
      <c r="P2255" s="7"/>
      <c r="Q2255" s="7"/>
      <c r="R2255" s="7"/>
      <c r="S2255" s="7"/>
      <c r="T2255" s="7"/>
    </row>
    <row r="2256" spans="1:20" s="8" customFormat="1" ht="15" hidden="1" outlineLevel="1">
      <c r="A2256" s="31" t="s">
        <v>26</v>
      </c>
      <c r="B2256" s="31"/>
      <c r="C2256" s="31"/>
      <c r="D2256" s="31"/>
      <c r="E2256" s="31"/>
      <c r="F2256" s="31"/>
      <c r="G2256" s="31"/>
      <c r="H2256" s="17">
        <v>255.2143</v>
      </c>
      <c r="I2256" s="7"/>
      <c r="N2256" s="7"/>
      <c r="O2256" s="7"/>
      <c r="P2256" s="7"/>
      <c r="Q2256" s="7"/>
      <c r="R2256" s="7"/>
      <c r="S2256" s="7"/>
      <c r="T2256" s="7"/>
    </row>
    <row r="2257" spans="1:8" ht="15" hidden="1" outlineLevel="1">
      <c r="A2257" s="31" t="s">
        <v>27</v>
      </c>
      <c r="B2257" s="31"/>
      <c r="C2257" s="31"/>
      <c r="D2257" s="31"/>
      <c r="E2257" s="31"/>
      <c r="F2257" s="31"/>
      <c r="G2257" s="31"/>
      <c r="H2257" s="21">
        <f>D2259+D2263</f>
        <v>4687.645000000003</v>
      </c>
    </row>
    <row r="2258" spans="1:8" ht="15" hidden="1" outlineLevel="1">
      <c r="A2258" s="31" t="s">
        <v>20</v>
      </c>
      <c r="B2258" s="31"/>
      <c r="C2258" s="14"/>
      <c r="D2258" s="14"/>
      <c r="E2258" s="14"/>
      <c r="F2258" s="14"/>
      <c r="G2258" s="14"/>
      <c r="H2258" s="23"/>
    </row>
    <row r="2259" spans="1:8" ht="15" hidden="1" outlineLevel="1">
      <c r="A2259" s="33" t="s">
        <v>28</v>
      </c>
      <c r="B2259" s="33"/>
      <c r="C2259" s="33"/>
      <c r="D2259" s="17">
        <f>D2260+D2261+D2262</f>
        <v>2.942</v>
      </c>
      <c r="E2259" s="7"/>
      <c r="F2259" s="8"/>
      <c r="G2259" s="8"/>
      <c r="H2259" s="8"/>
    </row>
    <row r="2260" spans="1:8" ht="15" hidden="1" outlineLevel="1">
      <c r="A2260" s="32" t="s">
        <v>29</v>
      </c>
      <c r="B2260" s="32"/>
      <c r="C2260" s="32"/>
      <c r="D2260" s="17">
        <v>0.885</v>
      </c>
      <c r="E2260" s="7"/>
      <c r="F2260" s="8"/>
      <c r="G2260" s="8"/>
      <c r="H2260" s="8"/>
    </row>
    <row r="2261" spans="1:8" ht="15" hidden="1" outlineLevel="1">
      <c r="A2261" s="32" t="s">
        <v>30</v>
      </c>
      <c r="B2261" s="32"/>
      <c r="C2261" s="32"/>
      <c r="D2261" s="17">
        <v>1.249</v>
      </c>
      <c r="E2261" s="7"/>
      <c r="F2261" s="8"/>
      <c r="G2261" s="8"/>
      <c r="H2261" s="8"/>
    </row>
    <row r="2262" spans="1:8" ht="15" hidden="1" outlineLevel="1">
      <c r="A2262" s="32" t="s">
        <v>31</v>
      </c>
      <c r="B2262" s="32"/>
      <c r="C2262" s="32"/>
      <c r="D2262" s="17">
        <v>0.808</v>
      </c>
      <c r="E2262" s="7"/>
      <c r="F2262" s="8"/>
      <c r="G2262" s="8"/>
      <c r="H2262" s="8"/>
    </row>
    <row r="2263" spans="1:8" ht="15" hidden="1" outlineLevel="1">
      <c r="A2263" s="33" t="s">
        <v>32</v>
      </c>
      <c r="B2263" s="33"/>
      <c r="C2263" s="33"/>
      <c r="D2263" s="17">
        <f>D2264+D2265</f>
        <v>4684.703000000003</v>
      </c>
      <c r="E2263" s="7"/>
      <c r="F2263" s="8"/>
      <c r="G2263" s="8"/>
      <c r="H2263" s="8"/>
    </row>
    <row r="2264" spans="1:8" ht="15" hidden="1" outlineLevel="1">
      <c r="A2264" s="32" t="s">
        <v>29</v>
      </c>
      <c r="B2264" s="32"/>
      <c r="C2264" s="32"/>
      <c r="D2264" s="17">
        <v>1957.8330000000028</v>
      </c>
      <c r="E2264" s="7"/>
      <c r="F2264" s="8"/>
      <c r="G2264" s="8"/>
      <c r="H2264" s="8"/>
    </row>
    <row r="2265" spans="1:8" ht="15" hidden="1" outlineLevel="1">
      <c r="A2265" s="32" t="s">
        <v>31</v>
      </c>
      <c r="B2265" s="32"/>
      <c r="C2265" s="32"/>
      <c r="D2265" s="17">
        <v>2726.870000000001</v>
      </c>
      <c r="E2265" s="7"/>
      <c r="F2265" s="8"/>
      <c r="G2265" s="8"/>
      <c r="H2265" s="8"/>
    </row>
    <row r="2266" spans="1:8" ht="15" hidden="1" outlineLevel="1">
      <c r="A2266" s="31" t="s">
        <v>33</v>
      </c>
      <c r="B2266" s="31"/>
      <c r="C2266" s="31"/>
      <c r="D2266" s="31"/>
      <c r="E2266" s="31"/>
      <c r="F2266" s="31"/>
      <c r="G2266" s="31"/>
      <c r="H2266" s="17">
        <v>392061.292</v>
      </c>
    </row>
    <row r="2267" spans="1:8" ht="15" hidden="1" outlineLevel="1">
      <c r="A2267" s="31" t="s">
        <v>55</v>
      </c>
      <c r="B2267" s="31"/>
      <c r="C2267" s="31"/>
      <c r="D2267" s="31"/>
      <c r="E2267" s="31"/>
      <c r="F2267" s="31"/>
      <c r="G2267" s="31"/>
      <c r="H2267" s="17">
        <v>5981.0960000000005</v>
      </c>
    </row>
    <row r="2268" spans="1:8" ht="15" hidden="1" outlineLevel="1">
      <c r="A2268" s="31" t="s">
        <v>36</v>
      </c>
      <c r="B2268" s="31"/>
      <c r="C2268" s="31"/>
      <c r="D2268" s="31"/>
      <c r="E2268" s="31"/>
      <c r="F2268" s="31"/>
      <c r="G2268" s="31"/>
      <c r="H2268" s="17">
        <f>E2270+E2271+E2272+E2273+E2274</f>
        <v>121889.59600000003</v>
      </c>
    </row>
    <row r="2269" spans="1:8" ht="15" hidden="1" outlineLevel="1">
      <c r="A2269" s="31" t="s">
        <v>20</v>
      </c>
      <c r="B2269" s="31"/>
      <c r="C2269" s="14"/>
      <c r="D2269" s="14"/>
      <c r="E2269" s="14"/>
      <c r="F2269" s="14"/>
      <c r="G2269" s="14"/>
      <c r="H2269" s="23"/>
    </row>
    <row r="2270" spans="1:8" ht="15" hidden="1" outlineLevel="1">
      <c r="A2270" s="30" t="s">
        <v>37</v>
      </c>
      <c r="B2270" s="30"/>
      <c r="C2270" s="30"/>
      <c r="D2270" s="30"/>
      <c r="E2270" s="17">
        <v>4687.645000000003</v>
      </c>
      <c r="G2270" s="8"/>
      <c r="H2270" s="8"/>
    </row>
    <row r="2271" spans="1:8" ht="15" hidden="1" outlineLevel="1">
      <c r="A2271" s="30" t="s">
        <v>38</v>
      </c>
      <c r="B2271" s="30"/>
      <c r="C2271" s="30"/>
      <c r="D2271" s="30"/>
      <c r="E2271" s="21">
        <v>92598.784</v>
      </c>
      <c r="G2271" s="8"/>
      <c r="H2271" s="8"/>
    </row>
    <row r="2272" spans="1:8" ht="15" hidden="1" outlineLevel="1">
      <c r="A2272" s="30" t="s">
        <v>39</v>
      </c>
      <c r="B2272" s="30"/>
      <c r="C2272" s="30"/>
      <c r="D2272" s="30"/>
      <c r="E2272" s="21">
        <v>24603.167000000027</v>
      </c>
      <c r="G2272" s="8"/>
      <c r="H2272" s="8"/>
    </row>
    <row r="2273" spans="1:20" s="8" customFormat="1" ht="15" hidden="1" outlineLevel="1">
      <c r="A2273" s="30" t="s">
        <v>40</v>
      </c>
      <c r="B2273" s="30"/>
      <c r="C2273" s="30"/>
      <c r="D2273" s="30"/>
      <c r="E2273" s="22">
        <v>0</v>
      </c>
      <c r="F2273" s="7"/>
      <c r="I2273" s="7"/>
      <c r="N2273" s="7"/>
      <c r="O2273" s="7"/>
      <c r="P2273" s="7"/>
      <c r="Q2273" s="7"/>
      <c r="R2273" s="7"/>
      <c r="S2273" s="7"/>
      <c r="T2273" s="7"/>
    </row>
    <row r="2274" spans="1:20" s="8" customFormat="1" ht="15" hidden="1" outlineLevel="1">
      <c r="A2274" s="30" t="s">
        <v>41</v>
      </c>
      <c r="B2274" s="30"/>
      <c r="C2274" s="30"/>
      <c r="D2274" s="30"/>
      <c r="E2274" s="22">
        <v>0</v>
      </c>
      <c r="F2274" s="7"/>
      <c r="I2274" s="7"/>
      <c r="N2274" s="7"/>
      <c r="O2274" s="7"/>
      <c r="P2274" s="7"/>
      <c r="Q2274" s="7"/>
      <c r="R2274" s="7"/>
      <c r="S2274" s="7"/>
      <c r="T2274" s="7"/>
    </row>
    <row r="2275" spans="1:20" s="8" customFormat="1" ht="15" hidden="1" outlineLevel="1">
      <c r="A2275" s="31" t="s">
        <v>42</v>
      </c>
      <c r="B2275" s="31"/>
      <c r="C2275" s="31"/>
      <c r="D2275" s="31"/>
      <c r="E2275" s="31"/>
      <c r="F2275" s="31"/>
      <c r="G2275" s="31"/>
      <c r="H2275" s="17">
        <v>143558</v>
      </c>
      <c r="I2275" s="7"/>
      <c r="N2275" s="7"/>
      <c r="O2275" s="7"/>
      <c r="P2275" s="7"/>
      <c r="Q2275" s="7"/>
      <c r="R2275" s="7"/>
      <c r="S2275" s="7"/>
      <c r="T2275" s="7"/>
    </row>
    <row r="2276" spans="1:20" s="8" customFormat="1" ht="15" hidden="1" outlineLevel="1">
      <c r="A2276" s="31" t="s">
        <v>43</v>
      </c>
      <c r="B2276" s="31"/>
      <c r="C2276" s="31"/>
      <c r="D2276" s="31"/>
      <c r="E2276" s="31"/>
      <c r="F2276" s="31"/>
      <c r="G2276" s="31"/>
      <c r="H2276" s="12">
        <v>0</v>
      </c>
      <c r="I2276" s="7"/>
      <c r="N2276" s="7"/>
      <c r="O2276" s="7"/>
      <c r="P2276" s="7"/>
      <c r="Q2276" s="7"/>
      <c r="R2276" s="7"/>
      <c r="S2276" s="7"/>
      <c r="T2276" s="7"/>
    </row>
    <row r="2277" ht="15" hidden="1" outlineLevel="1"/>
    <row r="2278" spans="1:20" s="8" customFormat="1" ht="15" hidden="1" outlineLevel="1">
      <c r="A2278" s="36" t="s">
        <v>114</v>
      </c>
      <c r="B2278" s="36"/>
      <c r="C2278" s="36"/>
      <c r="D2278" s="36"/>
      <c r="E2278" s="36"/>
      <c r="F2278" s="36"/>
      <c r="G2278" s="36"/>
      <c r="H2278" s="36"/>
      <c r="I2278" s="7"/>
      <c r="N2278" s="7"/>
      <c r="O2278" s="7"/>
      <c r="P2278" s="7"/>
      <c r="Q2278" s="7"/>
      <c r="R2278" s="7"/>
      <c r="S2278" s="7"/>
      <c r="T2278" s="7"/>
    </row>
    <row r="2279" spans="1:20" s="8" customFormat="1" ht="15" hidden="1" outlineLevel="1">
      <c r="A2279" s="35" t="s">
        <v>11</v>
      </c>
      <c r="B2279" s="35"/>
      <c r="C2279" s="35"/>
      <c r="D2279" s="35"/>
      <c r="E2279" s="35"/>
      <c r="F2279" s="35"/>
      <c r="G2279" s="35"/>
      <c r="H2279" s="12">
        <f>ROUND(H2282+H2283*H2284+H2314,2)</f>
        <v>2724.19</v>
      </c>
      <c r="I2279" s="7"/>
      <c r="N2279" s="7"/>
      <c r="O2279" s="7"/>
      <c r="P2279" s="7"/>
      <c r="Q2279" s="7"/>
      <c r="R2279" s="7"/>
      <c r="S2279" s="7"/>
      <c r="T2279" s="7"/>
    </row>
    <row r="2280" spans="1:20" s="8" customFormat="1" ht="15" hidden="1" outlineLevel="1">
      <c r="A2280" s="7"/>
      <c r="B2280" s="7"/>
      <c r="C2280" s="13"/>
      <c r="D2280" s="13"/>
      <c r="E2280" s="13"/>
      <c r="F2280" s="7"/>
      <c r="G2280" s="4"/>
      <c r="H2280" s="7"/>
      <c r="I2280" s="7"/>
      <c r="N2280" s="7"/>
      <c r="O2280" s="7"/>
      <c r="P2280" s="7"/>
      <c r="Q2280" s="7"/>
      <c r="R2280" s="7"/>
      <c r="S2280" s="7"/>
      <c r="T2280" s="7"/>
    </row>
    <row r="2281" spans="1:20" s="8" customFormat="1" ht="15" hidden="1" outlineLevel="1">
      <c r="A2281" s="35" t="s">
        <v>12</v>
      </c>
      <c r="B2281" s="35"/>
      <c r="C2281" s="35"/>
      <c r="D2281" s="35"/>
      <c r="E2281" s="35"/>
      <c r="F2281" s="35"/>
      <c r="G2281" s="35"/>
      <c r="H2281" s="35"/>
      <c r="I2281" s="7"/>
      <c r="N2281" s="7"/>
      <c r="O2281" s="7"/>
      <c r="P2281" s="7"/>
      <c r="Q2281" s="7"/>
      <c r="R2281" s="7"/>
      <c r="S2281" s="7"/>
      <c r="T2281" s="7"/>
    </row>
    <row r="2282" spans="1:20" s="8" customFormat="1" ht="15" hidden="1" outlineLevel="1">
      <c r="A2282" s="34" t="s">
        <v>13</v>
      </c>
      <c r="B2282" s="34"/>
      <c r="C2282" s="34"/>
      <c r="D2282" s="34"/>
      <c r="E2282" s="34"/>
      <c r="F2282" s="34"/>
      <c r="G2282" s="34"/>
      <c r="H2282" s="12">
        <v>1359.34</v>
      </c>
      <c r="I2282" s="7"/>
      <c r="N2282" s="7"/>
      <c r="O2282" s="7"/>
      <c r="P2282" s="7"/>
      <c r="Q2282" s="7"/>
      <c r="R2282" s="7"/>
      <c r="S2282" s="7"/>
      <c r="T2282" s="7"/>
    </row>
    <row r="2283" spans="1:20" s="8" customFormat="1" ht="15" hidden="1" outlineLevel="1">
      <c r="A2283" s="34" t="s">
        <v>14</v>
      </c>
      <c r="B2283" s="34"/>
      <c r="C2283" s="34"/>
      <c r="D2283" s="34"/>
      <c r="E2283" s="34"/>
      <c r="F2283" s="34"/>
      <c r="G2283" s="34"/>
      <c r="H2283" s="12">
        <v>892115.62</v>
      </c>
      <c r="I2283" s="7"/>
      <c r="N2283" s="7"/>
      <c r="O2283" s="7"/>
      <c r="P2283" s="7"/>
      <c r="Q2283" s="7"/>
      <c r="R2283" s="7"/>
      <c r="S2283" s="7"/>
      <c r="T2283" s="7"/>
    </row>
    <row r="2284" spans="1:20" s="8" customFormat="1" ht="15" hidden="1" outlineLevel="1">
      <c r="A2284" s="34" t="s">
        <v>15</v>
      </c>
      <c r="B2284" s="34"/>
      <c r="C2284" s="34"/>
      <c r="D2284" s="34"/>
      <c r="E2284" s="34"/>
      <c r="F2284" s="34"/>
      <c r="G2284" s="34"/>
      <c r="H2284" s="15">
        <f>(H2285+H2286-(H2287+H2294))/(H2304+H2305-(H2306+H2313))</f>
        <v>0.0015299081783543731</v>
      </c>
      <c r="I2284" s="7"/>
      <c r="K2284" s="20"/>
      <c r="L2284" s="20"/>
      <c r="N2284" s="7"/>
      <c r="O2284" s="7"/>
      <c r="P2284" s="7"/>
      <c r="Q2284" s="7"/>
      <c r="R2284" s="7"/>
      <c r="S2284" s="7"/>
      <c r="T2284" s="7"/>
    </row>
    <row r="2285" spans="1:20" s="8" customFormat="1" ht="15" hidden="1" outlineLevel="1">
      <c r="A2285" s="34" t="s">
        <v>16</v>
      </c>
      <c r="B2285" s="34"/>
      <c r="C2285" s="34"/>
      <c r="D2285" s="34"/>
      <c r="E2285" s="34"/>
      <c r="F2285" s="34"/>
      <c r="G2285" s="34"/>
      <c r="H2285" s="17">
        <v>695.303</v>
      </c>
      <c r="I2285" s="7"/>
      <c r="K2285" s="20"/>
      <c r="L2285" s="20"/>
      <c r="N2285" s="7"/>
      <c r="O2285" s="7"/>
      <c r="P2285" s="7"/>
      <c r="Q2285" s="7"/>
      <c r="R2285" s="7"/>
      <c r="S2285" s="7"/>
      <c r="T2285" s="7"/>
    </row>
    <row r="2286" spans="1:20" s="8" customFormat="1" ht="15" hidden="1" outlineLevel="1">
      <c r="A2286" s="34" t="s">
        <v>17</v>
      </c>
      <c r="B2286" s="34"/>
      <c r="C2286" s="34"/>
      <c r="D2286" s="34"/>
      <c r="E2286" s="34"/>
      <c r="F2286" s="34"/>
      <c r="G2286" s="34"/>
      <c r="H2286" s="17">
        <v>5.662</v>
      </c>
      <c r="I2286" s="7"/>
      <c r="N2286" s="7"/>
      <c r="O2286" s="7"/>
      <c r="P2286" s="7"/>
      <c r="Q2286" s="7"/>
      <c r="R2286" s="7"/>
      <c r="S2286" s="7"/>
      <c r="T2286" s="7"/>
    </row>
    <row r="2287" spans="1:20" s="8" customFormat="1" ht="15" hidden="1" outlineLevel="1">
      <c r="A2287" s="34" t="s">
        <v>18</v>
      </c>
      <c r="B2287" s="34"/>
      <c r="C2287" s="34"/>
      <c r="D2287" s="34"/>
      <c r="E2287" s="34"/>
      <c r="F2287" s="34"/>
      <c r="G2287" s="34"/>
      <c r="H2287" s="17">
        <f>E2289+E2290+E2291+E2292+E2293</f>
        <v>239.83040610269464</v>
      </c>
      <c r="I2287" s="7"/>
      <c r="N2287" s="7"/>
      <c r="O2287" s="7"/>
      <c r="P2287" s="7"/>
      <c r="Q2287" s="7"/>
      <c r="R2287" s="7"/>
      <c r="S2287" s="7"/>
      <c r="T2287" s="7"/>
    </row>
    <row r="2288" spans="1:20" s="8" customFormat="1" ht="15" hidden="1" outlineLevel="1">
      <c r="A2288" s="34" t="s">
        <v>20</v>
      </c>
      <c r="B2288" s="34"/>
      <c r="C2288" s="14"/>
      <c r="D2288" s="14"/>
      <c r="E2288" s="14"/>
      <c r="F2288" s="14"/>
      <c r="G2288" s="14"/>
      <c r="H2288" s="19"/>
      <c r="I2288" s="7"/>
      <c r="N2288" s="7"/>
      <c r="O2288" s="7"/>
      <c r="P2288" s="7"/>
      <c r="Q2288" s="7"/>
      <c r="R2288" s="7"/>
      <c r="S2288" s="7"/>
      <c r="T2288" s="7"/>
    </row>
    <row r="2289" spans="1:8" ht="15" hidden="1" outlineLevel="1">
      <c r="A2289" s="30" t="s">
        <v>21</v>
      </c>
      <c r="B2289" s="30"/>
      <c r="C2289" s="30"/>
      <c r="D2289" s="30"/>
      <c r="E2289" s="17">
        <v>9.375746102695006</v>
      </c>
      <c r="G2289" s="8"/>
      <c r="H2289" s="8"/>
    </row>
    <row r="2290" spans="1:8" ht="15" hidden="1" outlineLevel="1">
      <c r="A2290" s="30" t="s">
        <v>22</v>
      </c>
      <c r="B2290" s="30"/>
      <c r="C2290" s="30"/>
      <c r="D2290" s="30"/>
      <c r="E2290" s="21">
        <v>187.88905359999958</v>
      </c>
      <c r="G2290" s="8"/>
      <c r="H2290" s="8"/>
    </row>
    <row r="2291" spans="1:8" ht="15" hidden="1" outlineLevel="1">
      <c r="A2291" s="30" t="s">
        <v>23</v>
      </c>
      <c r="B2291" s="30"/>
      <c r="C2291" s="30"/>
      <c r="D2291" s="30"/>
      <c r="E2291" s="21">
        <v>42.56560640000003</v>
      </c>
      <c r="G2291" s="8"/>
      <c r="H2291" s="8"/>
    </row>
    <row r="2292" spans="1:8" ht="15" hidden="1" outlineLevel="1">
      <c r="A2292" s="30" t="s">
        <v>24</v>
      </c>
      <c r="B2292" s="30"/>
      <c r="C2292" s="30"/>
      <c r="D2292" s="30"/>
      <c r="E2292" s="22">
        <v>0</v>
      </c>
      <c r="G2292" s="8"/>
      <c r="H2292" s="8"/>
    </row>
    <row r="2293" spans="1:8" ht="15" hidden="1" outlineLevel="1">
      <c r="A2293" s="30" t="s">
        <v>25</v>
      </c>
      <c r="B2293" s="30"/>
      <c r="C2293" s="30"/>
      <c r="D2293" s="30"/>
      <c r="E2293" s="22">
        <v>0</v>
      </c>
      <c r="G2293" s="8"/>
      <c r="H2293" s="8"/>
    </row>
    <row r="2294" spans="1:8" ht="15" hidden="1" outlineLevel="1">
      <c r="A2294" s="31" t="s">
        <v>26</v>
      </c>
      <c r="B2294" s="31"/>
      <c r="C2294" s="31"/>
      <c r="D2294" s="31"/>
      <c r="E2294" s="31"/>
      <c r="F2294" s="31"/>
      <c r="G2294" s="31"/>
      <c r="H2294" s="17">
        <v>233.3486</v>
      </c>
    </row>
    <row r="2295" spans="1:8" ht="15" hidden="1" outlineLevel="1">
      <c r="A2295" s="31" t="s">
        <v>27</v>
      </c>
      <c r="B2295" s="31"/>
      <c r="C2295" s="31"/>
      <c r="D2295" s="31"/>
      <c r="E2295" s="31"/>
      <c r="F2295" s="31"/>
      <c r="G2295" s="31"/>
      <c r="H2295" s="21">
        <f>D2297+D2301</f>
        <v>4585.765</v>
      </c>
    </row>
    <row r="2296" spans="1:8" ht="15" hidden="1" outlineLevel="1">
      <c r="A2296" s="31" t="s">
        <v>20</v>
      </c>
      <c r="B2296" s="31"/>
      <c r="C2296" s="14"/>
      <c r="D2296" s="14"/>
      <c r="E2296" s="14"/>
      <c r="F2296" s="14"/>
      <c r="G2296" s="14"/>
      <c r="H2296" s="23"/>
    </row>
    <row r="2297" spans="1:8" ht="15" hidden="1" outlineLevel="1">
      <c r="A2297" s="33" t="s">
        <v>28</v>
      </c>
      <c r="B2297" s="33"/>
      <c r="C2297" s="33"/>
      <c r="D2297" s="17">
        <f>D2298+D2299+D2300</f>
        <v>2.681</v>
      </c>
      <c r="E2297" s="7"/>
      <c r="F2297" s="8"/>
      <c r="G2297" s="8"/>
      <c r="H2297" s="8"/>
    </row>
    <row r="2298" spans="1:8" ht="15" hidden="1" outlineLevel="1">
      <c r="A2298" s="32" t="s">
        <v>29</v>
      </c>
      <c r="B2298" s="32"/>
      <c r="C2298" s="32"/>
      <c r="D2298" s="17">
        <v>0.806</v>
      </c>
      <c r="E2298" s="7"/>
      <c r="F2298" s="8"/>
      <c r="G2298" s="8"/>
      <c r="H2298" s="8"/>
    </row>
    <row r="2299" spans="1:8" ht="15" hidden="1" outlineLevel="1">
      <c r="A2299" s="32" t="s">
        <v>30</v>
      </c>
      <c r="B2299" s="32"/>
      <c r="C2299" s="32"/>
      <c r="D2299" s="17">
        <v>1.108</v>
      </c>
      <c r="E2299" s="7"/>
      <c r="F2299" s="8"/>
      <c r="G2299" s="8"/>
      <c r="H2299" s="8"/>
    </row>
    <row r="2300" spans="1:8" ht="15" hidden="1" outlineLevel="1">
      <c r="A2300" s="32" t="s">
        <v>31</v>
      </c>
      <c r="B2300" s="32"/>
      <c r="C2300" s="32"/>
      <c r="D2300" s="17">
        <v>0.767</v>
      </c>
      <c r="E2300" s="7"/>
      <c r="F2300" s="8"/>
      <c r="G2300" s="8"/>
      <c r="H2300" s="8"/>
    </row>
    <row r="2301" spans="1:8" ht="15" hidden="1" outlineLevel="1">
      <c r="A2301" s="33" t="s">
        <v>32</v>
      </c>
      <c r="B2301" s="33"/>
      <c r="C2301" s="33"/>
      <c r="D2301" s="17">
        <f>D2302+D2303</f>
        <v>4583.084000000001</v>
      </c>
      <c r="E2301" s="7"/>
      <c r="F2301" s="8"/>
      <c r="G2301" s="8"/>
      <c r="H2301" s="8"/>
    </row>
    <row r="2302" spans="1:8" ht="15" hidden="1" outlineLevel="1">
      <c r="A2302" s="32" t="s">
        <v>29</v>
      </c>
      <c r="B2302" s="32"/>
      <c r="C2302" s="32"/>
      <c r="D2302" s="17">
        <v>1860.0919999999992</v>
      </c>
      <c r="E2302" s="7"/>
      <c r="F2302" s="8"/>
      <c r="G2302" s="8"/>
      <c r="H2302" s="8"/>
    </row>
    <row r="2303" spans="1:8" ht="15" hidden="1" outlineLevel="1">
      <c r="A2303" s="32" t="s">
        <v>31</v>
      </c>
      <c r="B2303" s="32"/>
      <c r="C2303" s="32"/>
      <c r="D2303" s="17">
        <v>2722.992000000002</v>
      </c>
      <c r="E2303" s="7"/>
      <c r="F2303" s="8"/>
      <c r="G2303" s="8"/>
      <c r="H2303" s="8"/>
    </row>
    <row r="2304" spans="1:8" ht="15" hidden="1" outlineLevel="1">
      <c r="A2304" s="31" t="s">
        <v>33</v>
      </c>
      <c r="B2304" s="31"/>
      <c r="C2304" s="31"/>
      <c r="D2304" s="31"/>
      <c r="E2304" s="31"/>
      <c r="F2304" s="31"/>
      <c r="G2304" s="31"/>
      <c r="H2304" s="17">
        <v>407340.811</v>
      </c>
    </row>
    <row r="2305" spans="1:20" s="8" customFormat="1" ht="15" hidden="1" outlineLevel="1">
      <c r="A2305" s="31" t="s">
        <v>55</v>
      </c>
      <c r="B2305" s="31"/>
      <c r="C2305" s="31"/>
      <c r="D2305" s="31"/>
      <c r="E2305" s="31"/>
      <c r="F2305" s="31"/>
      <c r="G2305" s="31"/>
      <c r="H2305" s="17">
        <v>5068.6849999999995</v>
      </c>
      <c r="I2305" s="7"/>
      <c r="N2305" s="7"/>
      <c r="O2305" s="7"/>
      <c r="P2305" s="7"/>
      <c r="Q2305" s="7"/>
      <c r="R2305" s="7"/>
      <c r="S2305" s="7"/>
      <c r="T2305" s="7"/>
    </row>
    <row r="2306" spans="1:20" s="8" customFormat="1" ht="15" hidden="1" outlineLevel="1">
      <c r="A2306" s="31" t="s">
        <v>36</v>
      </c>
      <c r="B2306" s="31"/>
      <c r="C2306" s="31"/>
      <c r="D2306" s="31"/>
      <c r="E2306" s="31"/>
      <c r="F2306" s="31"/>
      <c r="G2306" s="31"/>
      <c r="H2306" s="17">
        <f>E2308+E2309+E2310+E2311+E2312</f>
        <v>132262.226</v>
      </c>
      <c r="I2306" s="7"/>
      <c r="N2306" s="7"/>
      <c r="O2306" s="7"/>
      <c r="P2306" s="7"/>
      <c r="Q2306" s="7"/>
      <c r="R2306" s="7"/>
      <c r="S2306" s="7"/>
      <c r="T2306" s="7"/>
    </row>
    <row r="2307" spans="1:20" s="8" customFormat="1" ht="15" hidden="1" outlineLevel="1">
      <c r="A2307" s="31" t="s">
        <v>20</v>
      </c>
      <c r="B2307" s="31"/>
      <c r="C2307" s="14"/>
      <c r="D2307" s="14"/>
      <c r="E2307" s="14"/>
      <c r="F2307" s="14"/>
      <c r="G2307" s="14"/>
      <c r="H2307" s="23"/>
      <c r="I2307" s="7"/>
      <c r="N2307" s="7"/>
      <c r="O2307" s="7"/>
      <c r="P2307" s="7"/>
      <c r="Q2307" s="7"/>
      <c r="R2307" s="7"/>
      <c r="S2307" s="7"/>
      <c r="T2307" s="7"/>
    </row>
    <row r="2308" spans="1:20" s="8" customFormat="1" ht="15" hidden="1" outlineLevel="1">
      <c r="A2308" s="30" t="s">
        <v>37</v>
      </c>
      <c r="B2308" s="30"/>
      <c r="C2308" s="30"/>
      <c r="D2308" s="30"/>
      <c r="E2308" s="17">
        <v>4585.765</v>
      </c>
      <c r="F2308" s="7"/>
      <c r="I2308" s="7"/>
      <c r="N2308" s="7"/>
      <c r="O2308" s="7"/>
      <c r="P2308" s="7"/>
      <c r="Q2308" s="7"/>
      <c r="R2308" s="7"/>
      <c r="S2308" s="7"/>
      <c r="T2308" s="7"/>
    </row>
    <row r="2309" spans="1:20" s="8" customFormat="1" ht="15" hidden="1" outlineLevel="1">
      <c r="A2309" s="30" t="s">
        <v>38</v>
      </c>
      <c r="B2309" s="30"/>
      <c r="C2309" s="30"/>
      <c r="D2309" s="30"/>
      <c r="E2309" s="21">
        <v>99497.39299999995</v>
      </c>
      <c r="F2309" s="7"/>
      <c r="I2309" s="7"/>
      <c r="N2309" s="7"/>
      <c r="O2309" s="7"/>
      <c r="P2309" s="7"/>
      <c r="Q2309" s="7"/>
      <c r="R2309" s="7"/>
      <c r="S2309" s="7"/>
      <c r="T2309" s="7"/>
    </row>
    <row r="2310" spans="1:20" s="8" customFormat="1" ht="15" hidden="1" outlineLevel="1">
      <c r="A2310" s="30" t="s">
        <v>39</v>
      </c>
      <c r="B2310" s="30"/>
      <c r="C2310" s="30"/>
      <c r="D2310" s="30"/>
      <c r="E2310" s="21">
        <v>28179.06800000004</v>
      </c>
      <c r="F2310" s="7"/>
      <c r="I2310" s="7"/>
      <c r="N2310" s="7"/>
      <c r="O2310" s="7"/>
      <c r="P2310" s="7"/>
      <c r="Q2310" s="7"/>
      <c r="R2310" s="7"/>
      <c r="S2310" s="7"/>
      <c r="T2310" s="7"/>
    </row>
    <row r="2311" spans="1:20" s="8" customFormat="1" ht="15" hidden="1" outlineLevel="1">
      <c r="A2311" s="30" t="s">
        <v>40</v>
      </c>
      <c r="B2311" s="30"/>
      <c r="C2311" s="30"/>
      <c r="D2311" s="30"/>
      <c r="E2311" s="22">
        <v>0</v>
      </c>
      <c r="F2311" s="7"/>
      <c r="I2311" s="7"/>
      <c r="N2311" s="7"/>
      <c r="O2311" s="7"/>
      <c r="P2311" s="7"/>
      <c r="Q2311" s="7"/>
      <c r="R2311" s="7"/>
      <c r="S2311" s="7"/>
      <c r="T2311" s="7"/>
    </row>
    <row r="2312" spans="1:20" s="8" customFormat="1" ht="15" hidden="1" outlineLevel="1">
      <c r="A2312" s="30" t="s">
        <v>41</v>
      </c>
      <c r="B2312" s="30"/>
      <c r="C2312" s="30"/>
      <c r="D2312" s="30"/>
      <c r="E2312" s="22">
        <v>0</v>
      </c>
      <c r="F2312" s="7"/>
      <c r="I2312" s="7"/>
      <c r="N2312" s="7"/>
      <c r="O2312" s="7"/>
      <c r="P2312" s="7"/>
      <c r="Q2312" s="7"/>
      <c r="R2312" s="7"/>
      <c r="S2312" s="7"/>
      <c r="T2312" s="7"/>
    </row>
    <row r="2313" spans="1:20" s="8" customFormat="1" ht="15" hidden="1" outlineLevel="1">
      <c r="A2313" s="31" t="s">
        <v>42</v>
      </c>
      <c r="B2313" s="31"/>
      <c r="C2313" s="31"/>
      <c r="D2313" s="31"/>
      <c r="E2313" s="31"/>
      <c r="F2313" s="31"/>
      <c r="G2313" s="31"/>
      <c r="H2313" s="17">
        <v>131258.6</v>
      </c>
      <c r="I2313" s="7"/>
      <c r="N2313" s="7"/>
      <c r="O2313" s="7"/>
      <c r="P2313" s="7"/>
      <c r="Q2313" s="7"/>
      <c r="R2313" s="7"/>
      <c r="S2313" s="7"/>
      <c r="T2313" s="7"/>
    </row>
    <row r="2314" spans="1:20" s="8" customFormat="1" ht="15" hidden="1" outlineLevel="1">
      <c r="A2314" s="31" t="s">
        <v>43</v>
      </c>
      <c r="B2314" s="31"/>
      <c r="C2314" s="31"/>
      <c r="D2314" s="31"/>
      <c r="E2314" s="31"/>
      <c r="F2314" s="31"/>
      <c r="G2314" s="31"/>
      <c r="H2314" s="12">
        <v>0</v>
      </c>
      <c r="I2314" s="7"/>
      <c r="N2314" s="7"/>
      <c r="O2314" s="7"/>
      <c r="P2314" s="7"/>
      <c r="Q2314" s="7"/>
      <c r="R2314" s="7"/>
      <c r="S2314" s="7"/>
      <c r="T2314" s="7"/>
    </row>
    <row r="2315" ht="15" hidden="1" outlineLevel="1"/>
    <row r="2316" spans="1:20" s="8" customFormat="1" ht="15" hidden="1" outlineLevel="1">
      <c r="A2316" s="36" t="s">
        <v>115</v>
      </c>
      <c r="B2316" s="36"/>
      <c r="C2316" s="36"/>
      <c r="D2316" s="36"/>
      <c r="E2316" s="36"/>
      <c r="F2316" s="36"/>
      <c r="G2316" s="36"/>
      <c r="H2316" s="36"/>
      <c r="I2316" s="7"/>
      <c r="N2316" s="7"/>
      <c r="O2316" s="7"/>
      <c r="P2316" s="7"/>
      <c r="Q2316" s="7"/>
      <c r="R2316" s="7"/>
      <c r="S2316" s="7"/>
      <c r="T2316" s="7"/>
    </row>
    <row r="2317" spans="1:20" s="8" customFormat="1" ht="15" hidden="1" outlineLevel="1">
      <c r="A2317" s="35" t="s">
        <v>11</v>
      </c>
      <c r="B2317" s="35"/>
      <c r="C2317" s="35"/>
      <c r="D2317" s="35"/>
      <c r="E2317" s="35"/>
      <c r="F2317" s="35"/>
      <c r="G2317" s="35"/>
      <c r="H2317" s="12">
        <f>ROUND(H2320+H2321*H2322+H2352,2)</f>
        <v>2715.03</v>
      </c>
      <c r="I2317" s="7"/>
      <c r="N2317" s="7"/>
      <c r="O2317" s="7"/>
      <c r="P2317" s="7"/>
      <c r="Q2317" s="7"/>
      <c r="R2317" s="7"/>
      <c r="S2317" s="7"/>
      <c r="T2317" s="7"/>
    </row>
    <row r="2318" spans="1:20" s="8" customFormat="1" ht="15" hidden="1" outlineLevel="1">
      <c r="A2318" s="7"/>
      <c r="B2318" s="7"/>
      <c r="C2318" s="13"/>
      <c r="D2318" s="13"/>
      <c r="E2318" s="13"/>
      <c r="F2318" s="7"/>
      <c r="G2318" s="4"/>
      <c r="H2318" s="7"/>
      <c r="I2318" s="7"/>
      <c r="N2318" s="7"/>
      <c r="O2318" s="7"/>
      <c r="P2318" s="7"/>
      <c r="Q2318" s="7"/>
      <c r="R2318" s="7"/>
      <c r="S2318" s="7"/>
      <c r="T2318" s="7"/>
    </row>
    <row r="2319" spans="1:20" s="8" customFormat="1" ht="15" hidden="1" outlineLevel="1">
      <c r="A2319" s="35" t="s">
        <v>12</v>
      </c>
      <c r="B2319" s="35"/>
      <c r="C2319" s="35"/>
      <c r="D2319" s="35"/>
      <c r="E2319" s="35"/>
      <c r="F2319" s="35"/>
      <c r="G2319" s="35"/>
      <c r="H2319" s="35"/>
      <c r="I2319" s="7"/>
      <c r="N2319" s="7"/>
      <c r="O2319" s="7"/>
      <c r="P2319" s="7"/>
      <c r="Q2319" s="7"/>
      <c r="R2319" s="7"/>
      <c r="S2319" s="7"/>
      <c r="T2319" s="7"/>
    </row>
    <row r="2320" spans="1:20" s="8" customFormat="1" ht="15" hidden="1" outlineLevel="1">
      <c r="A2320" s="34" t="s">
        <v>13</v>
      </c>
      <c r="B2320" s="34"/>
      <c r="C2320" s="34"/>
      <c r="D2320" s="34"/>
      <c r="E2320" s="34"/>
      <c r="F2320" s="34"/>
      <c r="G2320" s="34"/>
      <c r="H2320" s="12">
        <v>1460.07</v>
      </c>
      <c r="I2320" s="7"/>
      <c r="N2320" s="7"/>
      <c r="O2320" s="7"/>
      <c r="P2320" s="7"/>
      <c r="Q2320" s="7"/>
      <c r="R2320" s="7"/>
      <c r="S2320" s="7"/>
      <c r="T2320" s="7"/>
    </row>
    <row r="2321" spans="1:20" s="8" customFormat="1" ht="15" hidden="1" outlineLevel="1">
      <c r="A2321" s="34" t="s">
        <v>14</v>
      </c>
      <c r="B2321" s="34"/>
      <c r="C2321" s="34"/>
      <c r="D2321" s="34"/>
      <c r="E2321" s="34"/>
      <c r="F2321" s="34"/>
      <c r="G2321" s="34"/>
      <c r="H2321" s="12">
        <v>823735.63</v>
      </c>
      <c r="I2321" s="7"/>
      <c r="N2321" s="7"/>
      <c r="O2321" s="7"/>
      <c r="P2321" s="7"/>
      <c r="Q2321" s="7"/>
      <c r="R2321" s="7"/>
      <c r="S2321" s="7"/>
      <c r="T2321" s="7"/>
    </row>
    <row r="2322" spans="1:20" s="8" customFormat="1" ht="15" hidden="1" outlineLevel="1">
      <c r="A2322" s="34" t="s">
        <v>15</v>
      </c>
      <c r="B2322" s="34"/>
      <c r="C2322" s="34"/>
      <c r="D2322" s="34"/>
      <c r="E2322" s="34"/>
      <c r="F2322" s="34"/>
      <c r="G2322" s="34"/>
      <c r="H2322" s="15">
        <f>(H2323+H2324-(H2325+H2332))/(H2342+H2343-(H2344+H2351))</f>
        <v>0.0015234985783875935</v>
      </c>
      <c r="I2322" s="7"/>
      <c r="K2322" s="20"/>
      <c r="L2322" s="20"/>
      <c r="N2322" s="7"/>
      <c r="O2322" s="7"/>
      <c r="P2322" s="7"/>
      <c r="Q2322" s="7"/>
      <c r="R2322" s="7"/>
      <c r="S2322" s="7"/>
      <c r="T2322" s="7"/>
    </row>
    <row r="2323" spans="1:20" s="8" customFormat="1" ht="15" hidden="1" outlineLevel="1">
      <c r="A2323" s="34" t="s">
        <v>16</v>
      </c>
      <c r="B2323" s="34"/>
      <c r="C2323" s="34"/>
      <c r="D2323" s="34"/>
      <c r="E2323" s="34"/>
      <c r="F2323" s="34"/>
      <c r="G2323" s="34"/>
      <c r="H2323" s="17">
        <v>699.373</v>
      </c>
      <c r="I2323" s="7"/>
      <c r="K2323" s="20"/>
      <c r="L2323" s="20"/>
      <c r="N2323" s="7"/>
      <c r="O2323" s="7"/>
      <c r="P2323" s="7"/>
      <c r="Q2323" s="7"/>
      <c r="R2323" s="7"/>
      <c r="S2323" s="7"/>
      <c r="T2323" s="7"/>
    </row>
    <row r="2324" spans="1:20" s="8" customFormat="1" ht="15" hidden="1" outlineLevel="1">
      <c r="A2324" s="34" t="s">
        <v>17</v>
      </c>
      <c r="B2324" s="34"/>
      <c r="C2324" s="34"/>
      <c r="D2324" s="34"/>
      <c r="E2324" s="34"/>
      <c r="F2324" s="34"/>
      <c r="G2324" s="34"/>
      <c r="H2324" s="17">
        <v>9.397</v>
      </c>
      <c r="I2324" s="7"/>
      <c r="N2324" s="7"/>
      <c r="O2324" s="7"/>
      <c r="P2324" s="7"/>
      <c r="Q2324" s="7"/>
      <c r="R2324" s="7"/>
      <c r="S2324" s="7"/>
      <c r="T2324" s="7"/>
    </row>
    <row r="2325" spans="1:20" s="8" customFormat="1" ht="15" hidden="1" outlineLevel="1">
      <c r="A2325" s="34" t="s">
        <v>18</v>
      </c>
      <c r="B2325" s="34"/>
      <c r="C2325" s="34"/>
      <c r="D2325" s="34"/>
      <c r="E2325" s="34"/>
      <c r="F2325" s="34"/>
      <c r="G2325" s="34"/>
      <c r="H2325" s="17">
        <f>E2327+E2328+E2329+E2330+E2331</f>
        <v>242.52936188196412</v>
      </c>
      <c r="I2325" s="7"/>
      <c r="N2325" s="7"/>
      <c r="O2325" s="7"/>
      <c r="P2325" s="7"/>
      <c r="Q2325" s="7"/>
      <c r="R2325" s="7"/>
      <c r="S2325" s="7"/>
      <c r="T2325" s="7"/>
    </row>
    <row r="2326" spans="1:20" s="8" customFormat="1" ht="15" hidden="1" outlineLevel="1">
      <c r="A2326" s="34" t="s">
        <v>20</v>
      </c>
      <c r="B2326" s="34"/>
      <c r="C2326" s="14"/>
      <c r="D2326" s="14"/>
      <c r="E2326" s="14"/>
      <c r="F2326" s="14"/>
      <c r="G2326" s="14"/>
      <c r="H2326" s="19"/>
      <c r="I2326" s="7"/>
      <c r="N2326" s="7"/>
      <c r="O2326" s="7"/>
      <c r="P2326" s="7"/>
      <c r="Q2326" s="7"/>
      <c r="R2326" s="7"/>
      <c r="S2326" s="7"/>
      <c r="T2326" s="7"/>
    </row>
    <row r="2327" spans="1:20" s="8" customFormat="1" ht="15" hidden="1" outlineLevel="1">
      <c r="A2327" s="30" t="s">
        <v>21</v>
      </c>
      <c r="B2327" s="30"/>
      <c r="C2327" s="30"/>
      <c r="D2327" s="30"/>
      <c r="E2327" s="17">
        <v>10.515338281964139</v>
      </c>
      <c r="F2327" s="7"/>
      <c r="I2327" s="7"/>
      <c r="N2327" s="7"/>
      <c r="O2327" s="7"/>
      <c r="P2327" s="7"/>
      <c r="Q2327" s="7"/>
      <c r="R2327" s="7"/>
      <c r="S2327" s="7"/>
      <c r="T2327" s="7"/>
    </row>
    <row r="2328" spans="1:20" s="8" customFormat="1" ht="15" hidden="1" outlineLevel="1">
      <c r="A2328" s="30" t="s">
        <v>22</v>
      </c>
      <c r="B2328" s="30"/>
      <c r="C2328" s="30"/>
      <c r="D2328" s="30"/>
      <c r="E2328" s="21">
        <v>188.49252889999997</v>
      </c>
      <c r="F2328" s="7"/>
      <c r="I2328" s="7"/>
      <c r="N2328" s="7"/>
      <c r="O2328" s="7"/>
      <c r="P2328" s="7"/>
      <c r="Q2328" s="7"/>
      <c r="R2328" s="7"/>
      <c r="S2328" s="7"/>
      <c r="T2328" s="7"/>
    </row>
    <row r="2329" spans="1:20" s="8" customFormat="1" ht="15" hidden="1" outlineLevel="1">
      <c r="A2329" s="30" t="s">
        <v>23</v>
      </c>
      <c r="B2329" s="30"/>
      <c r="C2329" s="30"/>
      <c r="D2329" s="30"/>
      <c r="E2329" s="21">
        <v>43.52149469999999</v>
      </c>
      <c r="F2329" s="7"/>
      <c r="I2329" s="7"/>
      <c r="N2329" s="7"/>
      <c r="O2329" s="7"/>
      <c r="P2329" s="7"/>
      <c r="Q2329" s="7"/>
      <c r="R2329" s="7"/>
      <c r="S2329" s="7"/>
      <c r="T2329" s="7"/>
    </row>
    <row r="2330" spans="1:20" s="8" customFormat="1" ht="15" hidden="1" outlineLevel="1">
      <c r="A2330" s="30" t="s">
        <v>24</v>
      </c>
      <c r="B2330" s="30"/>
      <c r="C2330" s="30"/>
      <c r="D2330" s="30"/>
      <c r="E2330" s="22">
        <v>0</v>
      </c>
      <c r="F2330" s="7"/>
      <c r="I2330" s="7"/>
      <c r="N2330" s="7"/>
      <c r="O2330" s="7"/>
      <c r="P2330" s="7"/>
      <c r="Q2330" s="7"/>
      <c r="R2330" s="7"/>
      <c r="S2330" s="7"/>
      <c r="T2330" s="7"/>
    </row>
    <row r="2331" spans="1:20" s="8" customFormat="1" ht="15" hidden="1" outlineLevel="1">
      <c r="A2331" s="30" t="s">
        <v>25</v>
      </c>
      <c r="B2331" s="30"/>
      <c r="C2331" s="30"/>
      <c r="D2331" s="30"/>
      <c r="E2331" s="22">
        <v>0</v>
      </c>
      <c r="F2331" s="7"/>
      <c r="I2331" s="7"/>
      <c r="N2331" s="7"/>
      <c r="O2331" s="7"/>
      <c r="P2331" s="7"/>
      <c r="Q2331" s="7"/>
      <c r="R2331" s="7"/>
      <c r="S2331" s="7"/>
      <c r="T2331" s="7"/>
    </row>
    <row r="2332" spans="1:20" s="8" customFormat="1" ht="15" hidden="1" outlineLevel="1">
      <c r="A2332" s="31" t="s">
        <v>26</v>
      </c>
      <c r="B2332" s="31"/>
      <c r="C2332" s="31"/>
      <c r="D2332" s="31"/>
      <c r="E2332" s="31"/>
      <c r="F2332" s="31"/>
      <c r="G2332" s="31"/>
      <c r="H2332" s="17">
        <v>243.1909</v>
      </c>
      <c r="I2332" s="7"/>
      <c r="N2332" s="7"/>
      <c r="O2332" s="7"/>
      <c r="P2332" s="7"/>
      <c r="Q2332" s="7"/>
      <c r="R2332" s="7"/>
      <c r="S2332" s="7"/>
      <c r="T2332" s="7"/>
    </row>
    <row r="2333" spans="1:20" s="8" customFormat="1" ht="15" hidden="1" outlineLevel="1">
      <c r="A2333" s="31" t="s">
        <v>27</v>
      </c>
      <c r="B2333" s="31"/>
      <c r="C2333" s="31"/>
      <c r="D2333" s="31"/>
      <c r="E2333" s="31"/>
      <c r="F2333" s="31"/>
      <c r="G2333" s="31"/>
      <c r="H2333" s="21">
        <f>D2335+D2339</f>
        <v>5218.486000000001</v>
      </c>
      <c r="I2333" s="7"/>
      <c r="N2333" s="7"/>
      <c r="O2333" s="7"/>
      <c r="P2333" s="7"/>
      <c r="Q2333" s="7"/>
      <c r="R2333" s="7"/>
      <c r="S2333" s="7"/>
      <c r="T2333" s="7"/>
    </row>
    <row r="2334" spans="1:20" s="8" customFormat="1" ht="15" hidden="1" outlineLevel="1">
      <c r="A2334" s="31" t="s">
        <v>20</v>
      </c>
      <c r="B2334" s="31"/>
      <c r="C2334" s="14"/>
      <c r="D2334" s="14"/>
      <c r="E2334" s="14"/>
      <c r="F2334" s="14"/>
      <c r="G2334" s="14"/>
      <c r="H2334" s="23"/>
      <c r="I2334" s="7"/>
      <c r="N2334" s="7"/>
      <c r="O2334" s="7"/>
      <c r="P2334" s="7"/>
      <c r="Q2334" s="7"/>
      <c r="R2334" s="7"/>
      <c r="S2334" s="7"/>
      <c r="T2334" s="7"/>
    </row>
    <row r="2335" spans="1:20" s="8" customFormat="1" ht="15" hidden="1" outlineLevel="1">
      <c r="A2335" s="33" t="s">
        <v>28</v>
      </c>
      <c r="B2335" s="33"/>
      <c r="C2335" s="33"/>
      <c r="D2335" s="17">
        <f>D2336+D2337+D2338</f>
        <v>2.721</v>
      </c>
      <c r="E2335" s="7"/>
      <c r="I2335" s="7"/>
      <c r="N2335" s="7"/>
      <c r="O2335" s="7"/>
      <c r="P2335" s="7"/>
      <c r="Q2335" s="7"/>
      <c r="R2335" s="7"/>
      <c r="S2335" s="7"/>
      <c r="T2335" s="7"/>
    </row>
    <row r="2336" spans="1:20" s="8" customFormat="1" ht="15" hidden="1" outlineLevel="1">
      <c r="A2336" s="32" t="s">
        <v>29</v>
      </c>
      <c r="B2336" s="32"/>
      <c r="C2336" s="32"/>
      <c r="D2336" s="17">
        <v>0.804</v>
      </c>
      <c r="E2336" s="7"/>
      <c r="I2336" s="7"/>
      <c r="N2336" s="7"/>
      <c r="O2336" s="7"/>
      <c r="P2336" s="7"/>
      <c r="Q2336" s="7"/>
      <c r="R2336" s="7"/>
      <c r="S2336" s="7"/>
      <c r="T2336" s="7"/>
    </row>
    <row r="2337" spans="1:8" ht="15" hidden="1" outlineLevel="1">
      <c r="A2337" s="32" t="s">
        <v>30</v>
      </c>
      <c r="B2337" s="32"/>
      <c r="C2337" s="32"/>
      <c r="D2337" s="17">
        <v>1.179</v>
      </c>
      <c r="E2337" s="7"/>
      <c r="F2337" s="8"/>
      <c r="G2337" s="8"/>
      <c r="H2337" s="8"/>
    </row>
    <row r="2338" spans="1:8" ht="15" hidden="1" outlineLevel="1">
      <c r="A2338" s="32" t="s">
        <v>31</v>
      </c>
      <c r="B2338" s="32"/>
      <c r="C2338" s="32"/>
      <c r="D2338" s="17">
        <v>0.738</v>
      </c>
      <c r="E2338" s="7"/>
      <c r="F2338" s="8"/>
      <c r="G2338" s="8"/>
      <c r="H2338" s="8"/>
    </row>
    <row r="2339" spans="1:8" ht="15" hidden="1" outlineLevel="1">
      <c r="A2339" s="33" t="s">
        <v>32</v>
      </c>
      <c r="B2339" s="33"/>
      <c r="C2339" s="33"/>
      <c r="D2339" s="17">
        <f>D2340+D2341</f>
        <v>5215.765000000001</v>
      </c>
      <c r="E2339" s="7"/>
      <c r="F2339" s="8"/>
      <c r="G2339" s="8"/>
      <c r="H2339" s="8"/>
    </row>
    <row r="2340" spans="1:8" ht="15" hidden="1" outlineLevel="1">
      <c r="A2340" s="32" t="s">
        <v>29</v>
      </c>
      <c r="B2340" s="32"/>
      <c r="C2340" s="32"/>
      <c r="D2340" s="17">
        <v>2125.188999999998</v>
      </c>
      <c r="E2340" s="7"/>
      <c r="F2340" s="8"/>
      <c r="G2340" s="8"/>
      <c r="H2340" s="8"/>
    </row>
    <row r="2341" spans="1:8" ht="15" hidden="1" outlineLevel="1">
      <c r="A2341" s="32" t="s">
        <v>31</v>
      </c>
      <c r="B2341" s="32"/>
      <c r="C2341" s="32"/>
      <c r="D2341" s="17">
        <v>3090.5760000000028</v>
      </c>
      <c r="E2341" s="7"/>
      <c r="F2341" s="8"/>
      <c r="G2341" s="8"/>
      <c r="H2341" s="8"/>
    </row>
    <row r="2342" spans="1:8" ht="15" hidden="1" outlineLevel="1">
      <c r="A2342" s="31" t="s">
        <v>33</v>
      </c>
      <c r="B2342" s="31"/>
      <c r="C2342" s="31"/>
      <c r="D2342" s="31"/>
      <c r="E2342" s="31"/>
      <c r="F2342" s="31"/>
      <c r="G2342" s="31"/>
      <c r="H2342" s="17">
        <v>412310.27</v>
      </c>
    </row>
    <row r="2343" spans="1:8" ht="15" hidden="1" outlineLevel="1">
      <c r="A2343" s="31" t="s">
        <v>55</v>
      </c>
      <c r="B2343" s="31"/>
      <c r="C2343" s="31"/>
      <c r="D2343" s="31"/>
      <c r="E2343" s="31"/>
      <c r="F2343" s="31"/>
      <c r="G2343" s="31"/>
      <c r="H2343" s="17">
        <v>7128.889</v>
      </c>
    </row>
    <row r="2344" spans="1:8" ht="15" hidden="1" outlineLevel="1">
      <c r="A2344" s="31" t="s">
        <v>36</v>
      </c>
      <c r="B2344" s="31"/>
      <c r="C2344" s="31"/>
      <c r="D2344" s="31"/>
      <c r="E2344" s="31"/>
      <c r="F2344" s="31"/>
      <c r="G2344" s="31"/>
      <c r="H2344" s="17">
        <f>E2346+E2347+E2348+E2349+E2350</f>
        <v>136237.993</v>
      </c>
    </row>
    <row r="2345" spans="1:8" ht="15" hidden="1" outlineLevel="1">
      <c r="A2345" s="31" t="s">
        <v>20</v>
      </c>
      <c r="B2345" s="31"/>
      <c r="C2345" s="14"/>
      <c r="D2345" s="14"/>
      <c r="E2345" s="14"/>
      <c r="F2345" s="14"/>
      <c r="G2345" s="14"/>
      <c r="H2345" s="23"/>
    </row>
    <row r="2346" spans="1:8" ht="15" hidden="1" outlineLevel="1">
      <c r="A2346" s="30" t="s">
        <v>37</v>
      </c>
      <c r="B2346" s="30"/>
      <c r="C2346" s="30"/>
      <c r="D2346" s="30"/>
      <c r="E2346" s="17">
        <v>5218.486000000001</v>
      </c>
      <c r="G2346" s="8"/>
      <c r="H2346" s="8"/>
    </row>
    <row r="2347" spans="1:8" ht="15" hidden="1" outlineLevel="1">
      <c r="A2347" s="30" t="s">
        <v>38</v>
      </c>
      <c r="B2347" s="30"/>
      <c r="C2347" s="30"/>
      <c r="D2347" s="30"/>
      <c r="E2347" s="21">
        <v>102362.34399999995</v>
      </c>
      <c r="G2347" s="8"/>
      <c r="H2347" s="8"/>
    </row>
    <row r="2348" spans="1:8" ht="15" hidden="1" outlineLevel="1">
      <c r="A2348" s="30" t="s">
        <v>39</v>
      </c>
      <c r="B2348" s="30"/>
      <c r="C2348" s="30"/>
      <c r="D2348" s="30"/>
      <c r="E2348" s="21">
        <v>28657.163000000037</v>
      </c>
      <c r="G2348" s="8"/>
      <c r="H2348" s="8"/>
    </row>
    <row r="2349" spans="1:8" ht="15" hidden="1" outlineLevel="1">
      <c r="A2349" s="30" t="s">
        <v>40</v>
      </c>
      <c r="B2349" s="30"/>
      <c r="C2349" s="30"/>
      <c r="D2349" s="30"/>
      <c r="E2349" s="22">
        <v>0</v>
      </c>
      <c r="G2349" s="8"/>
      <c r="H2349" s="8"/>
    </row>
    <row r="2350" spans="1:8" ht="15" hidden="1" outlineLevel="1">
      <c r="A2350" s="30" t="s">
        <v>41</v>
      </c>
      <c r="B2350" s="30"/>
      <c r="C2350" s="30"/>
      <c r="D2350" s="30"/>
      <c r="E2350" s="22">
        <v>0</v>
      </c>
      <c r="G2350" s="8"/>
      <c r="H2350" s="8"/>
    </row>
    <row r="2351" spans="1:8" ht="15" hidden="1" outlineLevel="1">
      <c r="A2351" s="31" t="s">
        <v>42</v>
      </c>
      <c r="B2351" s="31"/>
      <c r="C2351" s="31"/>
      <c r="D2351" s="31"/>
      <c r="E2351" s="31"/>
      <c r="F2351" s="31"/>
      <c r="G2351" s="31"/>
      <c r="H2351" s="17">
        <v>136794.9</v>
      </c>
    </row>
    <row r="2352" spans="1:8" ht="15" hidden="1" outlineLevel="1">
      <c r="A2352" s="31" t="s">
        <v>43</v>
      </c>
      <c r="B2352" s="31"/>
      <c r="C2352" s="31"/>
      <c r="D2352" s="31"/>
      <c r="E2352" s="31"/>
      <c r="F2352" s="31"/>
      <c r="G2352" s="31"/>
      <c r="H2352" s="12">
        <v>0</v>
      </c>
    </row>
    <row r="2353" ht="15" hidden="1" outlineLevel="1"/>
    <row r="2354" spans="1:20" s="8" customFormat="1" ht="15" hidden="1" outlineLevel="1">
      <c r="A2354" s="36" t="s">
        <v>116</v>
      </c>
      <c r="B2354" s="36"/>
      <c r="C2354" s="36"/>
      <c r="D2354" s="36"/>
      <c r="E2354" s="36"/>
      <c r="F2354" s="36"/>
      <c r="G2354" s="36"/>
      <c r="H2354" s="36"/>
      <c r="I2354" s="7"/>
      <c r="N2354" s="7"/>
      <c r="O2354" s="7"/>
      <c r="P2354" s="7"/>
      <c r="Q2354" s="7"/>
      <c r="R2354" s="7"/>
      <c r="S2354" s="7"/>
      <c r="T2354" s="7"/>
    </row>
    <row r="2355" spans="1:20" s="8" customFormat="1" ht="15" hidden="1" outlineLevel="1">
      <c r="A2355" s="35" t="s">
        <v>11</v>
      </c>
      <c r="B2355" s="35"/>
      <c r="C2355" s="35"/>
      <c r="D2355" s="35"/>
      <c r="E2355" s="35"/>
      <c r="F2355" s="35"/>
      <c r="G2355" s="35"/>
      <c r="H2355" s="12">
        <f>ROUND(H2358+H2359*H2360+H2390,2)</f>
        <v>2830.02</v>
      </c>
      <c r="I2355" s="7"/>
      <c r="N2355" s="7"/>
      <c r="O2355" s="7"/>
      <c r="P2355" s="7"/>
      <c r="Q2355" s="7"/>
      <c r="R2355" s="7"/>
      <c r="S2355" s="7"/>
      <c r="T2355" s="7"/>
    </row>
    <row r="2356" spans="1:20" s="8" customFormat="1" ht="15" hidden="1" outlineLevel="1">
      <c r="A2356" s="7"/>
      <c r="B2356" s="7"/>
      <c r="C2356" s="13"/>
      <c r="D2356" s="13"/>
      <c r="E2356" s="13"/>
      <c r="F2356" s="7"/>
      <c r="G2356" s="4"/>
      <c r="H2356" s="7"/>
      <c r="I2356" s="7"/>
      <c r="N2356" s="7"/>
      <c r="O2356" s="7"/>
      <c r="P2356" s="7"/>
      <c r="Q2356" s="7"/>
      <c r="R2356" s="7"/>
      <c r="S2356" s="7"/>
      <c r="T2356" s="7"/>
    </row>
    <row r="2357" spans="1:20" s="8" customFormat="1" ht="15" hidden="1" outlineLevel="1">
      <c r="A2357" s="35" t="s">
        <v>12</v>
      </c>
      <c r="B2357" s="35"/>
      <c r="C2357" s="35"/>
      <c r="D2357" s="35"/>
      <c r="E2357" s="35"/>
      <c r="F2357" s="35"/>
      <c r="G2357" s="35"/>
      <c r="H2357" s="35"/>
      <c r="I2357" s="7"/>
      <c r="N2357" s="7"/>
      <c r="O2357" s="7"/>
      <c r="P2357" s="7"/>
      <c r="Q2357" s="7"/>
      <c r="R2357" s="7"/>
      <c r="S2357" s="7"/>
      <c r="T2357" s="7"/>
    </row>
    <row r="2358" spans="1:20" s="8" customFormat="1" ht="15" hidden="1" outlineLevel="1">
      <c r="A2358" s="34" t="s">
        <v>13</v>
      </c>
      <c r="B2358" s="34"/>
      <c r="C2358" s="34"/>
      <c r="D2358" s="34"/>
      <c r="E2358" s="34"/>
      <c r="F2358" s="34"/>
      <c r="G2358" s="34"/>
      <c r="H2358" s="12">
        <v>1354.3</v>
      </c>
      <c r="I2358" s="7"/>
      <c r="N2358" s="7"/>
      <c r="O2358" s="7"/>
      <c r="P2358" s="7"/>
      <c r="Q2358" s="7"/>
      <c r="R2358" s="7"/>
      <c r="S2358" s="7"/>
      <c r="T2358" s="7"/>
    </row>
    <row r="2359" spans="1:20" s="8" customFormat="1" ht="15" hidden="1" outlineLevel="1">
      <c r="A2359" s="34" t="s">
        <v>14</v>
      </c>
      <c r="B2359" s="34"/>
      <c r="C2359" s="34"/>
      <c r="D2359" s="34"/>
      <c r="E2359" s="34"/>
      <c r="F2359" s="34"/>
      <c r="G2359" s="34"/>
      <c r="H2359" s="12">
        <v>912888.72</v>
      </c>
      <c r="I2359" s="7"/>
      <c r="N2359" s="7"/>
      <c r="O2359" s="7"/>
      <c r="P2359" s="7"/>
      <c r="Q2359" s="7"/>
      <c r="R2359" s="7"/>
      <c r="S2359" s="7"/>
      <c r="T2359" s="7"/>
    </row>
    <row r="2360" spans="1:20" s="8" customFormat="1" ht="15" hidden="1" outlineLevel="1">
      <c r="A2360" s="34" t="s">
        <v>15</v>
      </c>
      <c r="B2360" s="34"/>
      <c r="C2360" s="34"/>
      <c r="D2360" s="34"/>
      <c r="E2360" s="34"/>
      <c r="F2360" s="34"/>
      <c r="G2360" s="34"/>
      <c r="H2360" s="15">
        <f>(H2361+H2362-(H2363+H2370))/(H2380+H2381-(H2382+H2389))</f>
        <v>0.0016165378953812285</v>
      </c>
      <c r="I2360" s="7"/>
      <c r="K2360" s="20"/>
      <c r="L2360" s="20"/>
      <c r="N2360" s="7"/>
      <c r="O2360" s="7"/>
      <c r="P2360" s="7"/>
      <c r="Q2360" s="7"/>
      <c r="R2360" s="7"/>
      <c r="S2360" s="7"/>
      <c r="T2360" s="7"/>
    </row>
    <row r="2361" spans="1:20" s="8" customFormat="1" ht="15" hidden="1" outlineLevel="1">
      <c r="A2361" s="34" t="s">
        <v>16</v>
      </c>
      <c r="B2361" s="34"/>
      <c r="C2361" s="34"/>
      <c r="D2361" s="34"/>
      <c r="E2361" s="34"/>
      <c r="F2361" s="34"/>
      <c r="G2361" s="34"/>
      <c r="H2361" s="17">
        <v>744.53</v>
      </c>
      <c r="I2361" s="7"/>
      <c r="K2361" s="20"/>
      <c r="L2361" s="20"/>
      <c r="N2361" s="7"/>
      <c r="O2361" s="7"/>
      <c r="P2361" s="7"/>
      <c r="Q2361" s="7"/>
      <c r="R2361" s="7"/>
      <c r="S2361" s="7"/>
      <c r="T2361" s="7"/>
    </row>
    <row r="2362" spans="1:20" s="8" customFormat="1" ht="15" hidden="1" outlineLevel="1">
      <c r="A2362" s="34" t="s">
        <v>17</v>
      </c>
      <c r="B2362" s="34"/>
      <c r="C2362" s="34"/>
      <c r="D2362" s="34"/>
      <c r="E2362" s="34"/>
      <c r="F2362" s="34"/>
      <c r="G2362" s="34"/>
      <c r="H2362" s="17">
        <v>8.630999999999998</v>
      </c>
      <c r="I2362" s="7"/>
      <c r="N2362" s="7"/>
      <c r="O2362" s="7"/>
      <c r="P2362" s="7"/>
      <c r="Q2362" s="7"/>
      <c r="R2362" s="7"/>
      <c r="S2362" s="7"/>
      <c r="T2362" s="7"/>
    </row>
    <row r="2363" spans="1:20" s="8" customFormat="1" ht="15" hidden="1" outlineLevel="1">
      <c r="A2363" s="34" t="s">
        <v>18</v>
      </c>
      <c r="B2363" s="34"/>
      <c r="C2363" s="34"/>
      <c r="D2363" s="34"/>
      <c r="E2363" s="34"/>
      <c r="F2363" s="34"/>
      <c r="G2363" s="34"/>
      <c r="H2363" s="17">
        <f>E2365+E2366+E2367+E2368+E2369</f>
        <v>217.60666279633764</v>
      </c>
      <c r="I2363" s="7"/>
      <c r="N2363" s="7"/>
      <c r="O2363" s="7"/>
      <c r="P2363" s="7"/>
      <c r="Q2363" s="7"/>
      <c r="R2363" s="7"/>
      <c r="S2363" s="7"/>
      <c r="T2363" s="7"/>
    </row>
    <row r="2364" spans="1:20" s="8" customFormat="1" ht="15" hidden="1" outlineLevel="1">
      <c r="A2364" s="34" t="s">
        <v>20</v>
      </c>
      <c r="B2364" s="34"/>
      <c r="C2364" s="14"/>
      <c r="D2364" s="14"/>
      <c r="E2364" s="14"/>
      <c r="F2364" s="14"/>
      <c r="G2364" s="14"/>
      <c r="H2364" s="19"/>
      <c r="I2364" s="7"/>
      <c r="N2364" s="7"/>
      <c r="O2364" s="7"/>
      <c r="P2364" s="7"/>
      <c r="Q2364" s="7"/>
      <c r="R2364" s="7"/>
      <c r="S2364" s="7"/>
      <c r="T2364" s="7"/>
    </row>
    <row r="2365" spans="1:20" s="8" customFormat="1" ht="15" hidden="1" outlineLevel="1">
      <c r="A2365" s="30" t="s">
        <v>21</v>
      </c>
      <c r="B2365" s="30"/>
      <c r="C2365" s="30"/>
      <c r="D2365" s="30"/>
      <c r="E2365" s="17">
        <v>12.805699796337606</v>
      </c>
      <c r="F2365" s="7"/>
      <c r="I2365" s="7"/>
      <c r="N2365" s="7"/>
      <c r="O2365" s="7"/>
      <c r="P2365" s="7"/>
      <c r="Q2365" s="7"/>
      <c r="R2365" s="7"/>
      <c r="S2365" s="7"/>
      <c r="T2365" s="7"/>
    </row>
    <row r="2366" spans="1:20" s="8" customFormat="1" ht="15" hidden="1" outlineLevel="1">
      <c r="A2366" s="30" t="s">
        <v>22</v>
      </c>
      <c r="B2366" s="30"/>
      <c r="C2366" s="30"/>
      <c r="D2366" s="30"/>
      <c r="E2366" s="21">
        <v>164.35557649999998</v>
      </c>
      <c r="F2366" s="7"/>
      <c r="I2366" s="7"/>
      <c r="N2366" s="7"/>
      <c r="O2366" s="7"/>
      <c r="P2366" s="7"/>
      <c r="Q2366" s="7"/>
      <c r="R2366" s="7"/>
      <c r="S2366" s="7"/>
      <c r="T2366" s="7"/>
    </row>
    <row r="2367" spans="1:20" s="8" customFormat="1" ht="15" hidden="1" outlineLevel="1">
      <c r="A2367" s="30" t="s">
        <v>23</v>
      </c>
      <c r="B2367" s="30"/>
      <c r="C2367" s="30"/>
      <c r="D2367" s="30"/>
      <c r="E2367" s="21">
        <v>40.445386500000076</v>
      </c>
      <c r="F2367" s="7"/>
      <c r="I2367" s="7"/>
      <c r="N2367" s="7"/>
      <c r="O2367" s="7"/>
      <c r="P2367" s="7"/>
      <c r="Q2367" s="7"/>
      <c r="R2367" s="7"/>
      <c r="S2367" s="7"/>
      <c r="T2367" s="7"/>
    </row>
    <row r="2368" spans="1:20" s="8" customFormat="1" ht="15" hidden="1" outlineLevel="1">
      <c r="A2368" s="30" t="s">
        <v>24</v>
      </c>
      <c r="B2368" s="30"/>
      <c r="C2368" s="30"/>
      <c r="D2368" s="30"/>
      <c r="E2368" s="22">
        <v>0</v>
      </c>
      <c r="F2368" s="7"/>
      <c r="I2368" s="7"/>
      <c r="N2368" s="7"/>
      <c r="O2368" s="7"/>
      <c r="P2368" s="7"/>
      <c r="Q2368" s="7"/>
      <c r="R2368" s="7"/>
      <c r="S2368" s="7"/>
      <c r="T2368" s="7"/>
    </row>
    <row r="2369" spans="1:8" ht="15" hidden="1" outlineLevel="1">
      <c r="A2369" s="30" t="s">
        <v>25</v>
      </c>
      <c r="B2369" s="30"/>
      <c r="C2369" s="30"/>
      <c r="D2369" s="30"/>
      <c r="E2369" s="22">
        <v>0</v>
      </c>
      <c r="G2369" s="8"/>
      <c r="H2369" s="8"/>
    </row>
    <row r="2370" spans="1:8" ht="15" hidden="1" outlineLevel="1">
      <c r="A2370" s="31" t="s">
        <v>26</v>
      </c>
      <c r="B2370" s="31"/>
      <c r="C2370" s="31"/>
      <c r="D2370" s="31"/>
      <c r="E2370" s="31"/>
      <c r="F2370" s="31"/>
      <c r="G2370" s="31"/>
      <c r="H2370" s="17">
        <v>282.2311</v>
      </c>
    </row>
    <row r="2371" spans="1:8" ht="15" hidden="1" outlineLevel="1">
      <c r="A2371" s="31" t="s">
        <v>27</v>
      </c>
      <c r="B2371" s="31"/>
      <c r="C2371" s="31"/>
      <c r="D2371" s="31"/>
      <c r="E2371" s="31"/>
      <c r="F2371" s="31"/>
      <c r="G2371" s="31"/>
      <c r="H2371" s="21">
        <f>D2373+D2377</f>
        <v>6002.676999999997</v>
      </c>
    </row>
    <row r="2372" spans="1:8" ht="15" hidden="1" outlineLevel="1">
      <c r="A2372" s="31" t="s">
        <v>20</v>
      </c>
      <c r="B2372" s="31"/>
      <c r="C2372" s="14"/>
      <c r="D2372" s="14"/>
      <c r="E2372" s="14"/>
      <c r="F2372" s="14"/>
      <c r="G2372" s="14"/>
      <c r="H2372" s="23"/>
    </row>
    <row r="2373" spans="1:8" ht="15" hidden="1" outlineLevel="1">
      <c r="A2373" s="33" t="s">
        <v>28</v>
      </c>
      <c r="B2373" s="33"/>
      <c r="C2373" s="33"/>
      <c r="D2373" s="17">
        <f>D2374+D2375+D2376</f>
        <v>3.051</v>
      </c>
      <c r="E2373" s="7"/>
      <c r="F2373" s="8"/>
      <c r="G2373" s="8"/>
      <c r="H2373" s="8"/>
    </row>
    <row r="2374" spans="1:8" ht="15" hidden="1" outlineLevel="1">
      <c r="A2374" s="32" t="s">
        <v>29</v>
      </c>
      <c r="B2374" s="32"/>
      <c r="C2374" s="32"/>
      <c r="D2374" s="17">
        <v>0.893</v>
      </c>
      <c r="E2374" s="7"/>
      <c r="F2374" s="8"/>
      <c r="G2374" s="8"/>
      <c r="H2374" s="8"/>
    </row>
    <row r="2375" spans="1:8" ht="15" hidden="1" outlineLevel="1">
      <c r="A2375" s="32" t="s">
        <v>30</v>
      </c>
      <c r="B2375" s="32"/>
      <c r="C2375" s="32"/>
      <c r="D2375" s="17">
        <v>1.3</v>
      </c>
      <c r="E2375" s="7"/>
      <c r="F2375" s="8"/>
      <c r="G2375" s="8"/>
      <c r="H2375" s="8"/>
    </row>
    <row r="2376" spans="1:8" ht="15" hidden="1" outlineLevel="1">
      <c r="A2376" s="32" t="s">
        <v>31</v>
      </c>
      <c r="B2376" s="32"/>
      <c r="C2376" s="32"/>
      <c r="D2376" s="17">
        <v>0.858</v>
      </c>
      <c r="E2376" s="7"/>
      <c r="F2376" s="8"/>
      <c r="G2376" s="8"/>
      <c r="H2376" s="8"/>
    </row>
    <row r="2377" spans="1:8" ht="15" hidden="1" outlineLevel="1">
      <c r="A2377" s="33" t="s">
        <v>32</v>
      </c>
      <c r="B2377" s="33"/>
      <c r="C2377" s="33"/>
      <c r="D2377" s="17">
        <f>D2378+D2379</f>
        <v>5999.625999999997</v>
      </c>
      <c r="E2377" s="7"/>
      <c r="F2377" s="8"/>
      <c r="G2377" s="8"/>
      <c r="H2377" s="8"/>
    </row>
    <row r="2378" spans="1:8" ht="15" hidden="1" outlineLevel="1">
      <c r="A2378" s="32" t="s">
        <v>29</v>
      </c>
      <c r="B2378" s="32"/>
      <c r="C2378" s="32"/>
      <c r="D2378" s="17">
        <v>2430.9640000000004</v>
      </c>
      <c r="E2378" s="7"/>
      <c r="F2378" s="8"/>
      <c r="G2378" s="8"/>
      <c r="H2378" s="8"/>
    </row>
    <row r="2379" spans="1:8" ht="15" hidden="1" outlineLevel="1">
      <c r="A2379" s="32" t="s">
        <v>31</v>
      </c>
      <c r="B2379" s="32"/>
      <c r="C2379" s="32"/>
      <c r="D2379" s="17">
        <v>3568.661999999996</v>
      </c>
      <c r="E2379" s="7"/>
      <c r="F2379" s="8"/>
      <c r="G2379" s="8"/>
      <c r="H2379" s="8"/>
    </row>
    <row r="2380" spans="1:8" ht="15" hidden="1" outlineLevel="1">
      <c r="A2380" s="31" t="s">
        <v>33</v>
      </c>
      <c r="B2380" s="31"/>
      <c r="C2380" s="31"/>
      <c r="D2380" s="31"/>
      <c r="E2380" s="31"/>
      <c r="F2380" s="31"/>
      <c r="G2380" s="31"/>
      <c r="H2380" s="17">
        <v>440652.266</v>
      </c>
    </row>
    <row r="2381" spans="1:8" ht="15" hidden="1" outlineLevel="1">
      <c r="A2381" s="31" t="s">
        <v>55</v>
      </c>
      <c r="B2381" s="31"/>
      <c r="C2381" s="31"/>
      <c r="D2381" s="31"/>
      <c r="E2381" s="31"/>
      <c r="F2381" s="31"/>
      <c r="G2381" s="31"/>
      <c r="H2381" s="17">
        <v>6084.015</v>
      </c>
    </row>
    <row r="2382" spans="1:8" ht="15" hidden="1" outlineLevel="1">
      <c r="A2382" s="31" t="s">
        <v>36</v>
      </c>
      <c r="B2382" s="31"/>
      <c r="C2382" s="31"/>
      <c r="D2382" s="31"/>
      <c r="E2382" s="31"/>
      <c r="F2382" s="31"/>
      <c r="G2382" s="31"/>
      <c r="H2382" s="17">
        <f>E2384+E2385+E2386+E2387+E2388</f>
        <v>131274.11299999995</v>
      </c>
    </row>
    <row r="2383" spans="1:8" ht="15" hidden="1" outlineLevel="1">
      <c r="A2383" s="31" t="s">
        <v>20</v>
      </c>
      <c r="B2383" s="31"/>
      <c r="C2383" s="14"/>
      <c r="D2383" s="14"/>
      <c r="E2383" s="14"/>
      <c r="F2383" s="14"/>
      <c r="G2383" s="14"/>
      <c r="H2383" s="23"/>
    </row>
    <row r="2384" spans="1:8" ht="15" hidden="1" outlineLevel="1">
      <c r="A2384" s="30" t="s">
        <v>37</v>
      </c>
      <c r="B2384" s="30"/>
      <c r="C2384" s="30"/>
      <c r="D2384" s="30"/>
      <c r="E2384" s="17">
        <v>6002.676999999997</v>
      </c>
      <c r="G2384" s="8"/>
      <c r="H2384" s="8"/>
    </row>
    <row r="2385" spans="1:20" s="8" customFormat="1" ht="15" hidden="1" outlineLevel="1">
      <c r="A2385" s="30" t="s">
        <v>38</v>
      </c>
      <c r="B2385" s="30"/>
      <c r="C2385" s="30"/>
      <c r="D2385" s="30"/>
      <c r="E2385" s="21">
        <v>97974.66099999992</v>
      </c>
      <c r="F2385" s="7"/>
      <c r="I2385" s="7"/>
      <c r="N2385" s="7"/>
      <c r="O2385" s="7"/>
      <c r="P2385" s="7"/>
      <c r="Q2385" s="7"/>
      <c r="R2385" s="7"/>
      <c r="S2385" s="7"/>
      <c r="T2385" s="7"/>
    </row>
    <row r="2386" spans="1:20" s="8" customFormat="1" ht="15" hidden="1" outlineLevel="1">
      <c r="A2386" s="30" t="s">
        <v>39</v>
      </c>
      <c r="B2386" s="30"/>
      <c r="C2386" s="30"/>
      <c r="D2386" s="30"/>
      <c r="E2386" s="21">
        <v>27296.77500000003</v>
      </c>
      <c r="F2386" s="7"/>
      <c r="I2386" s="7"/>
      <c r="N2386" s="7"/>
      <c r="O2386" s="7"/>
      <c r="P2386" s="7"/>
      <c r="Q2386" s="7"/>
      <c r="R2386" s="7"/>
      <c r="S2386" s="7"/>
      <c r="T2386" s="7"/>
    </row>
    <row r="2387" spans="1:20" s="8" customFormat="1" ht="15" hidden="1" outlineLevel="1">
      <c r="A2387" s="30" t="s">
        <v>40</v>
      </c>
      <c r="B2387" s="30"/>
      <c r="C2387" s="30"/>
      <c r="D2387" s="30"/>
      <c r="E2387" s="22">
        <v>0</v>
      </c>
      <c r="F2387" s="7"/>
      <c r="I2387" s="7"/>
      <c r="N2387" s="7"/>
      <c r="O2387" s="7"/>
      <c r="P2387" s="7"/>
      <c r="Q2387" s="7"/>
      <c r="R2387" s="7"/>
      <c r="S2387" s="7"/>
      <c r="T2387" s="7"/>
    </row>
    <row r="2388" spans="1:20" s="8" customFormat="1" ht="15" hidden="1" outlineLevel="1">
      <c r="A2388" s="30" t="s">
        <v>41</v>
      </c>
      <c r="B2388" s="30"/>
      <c r="C2388" s="30"/>
      <c r="D2388" s="30"/>
      <c r="E2388" s="22">
        <v>0</v>
      </c>
      <c r="F2388" s="7"/>
      <c r="I2388" s="7"/>
      <c r="N2388" s="7"/>
      <c r="O2388" s="7"/>
      <c r="P2388" s="7"/>
      <c r="Q2388" s="7"/>
      <c r="R2388" s="7"/>
      <c r="S2388" s="7"/>
      <c r="T2388" s="7"/>
    </row>
    <row r="2389" spans="1:20" s="8" customFormat="1" ht="15" hidden="1" outlineLevel="1">
      <c r="A2389" s="31" t="s">
        <v>42</v>
      </c>
      <c r="B2389" s="31"/>
      <c r="C2389" s="31"/>
      <c r="D2389" s="31"/>
      <c r="E2389" s="31"/>
      <c r="F2389" s="31"/>
      <c r="G2389" s="31"/>
      <c r="H2389" s="17">
        <v>158754.9</v>
      </c>
      <c r="I2389" s="7"/>
      <c r="N2389" s="7"/>
      <c r="O2389" s="7"/>
      <c r="P2389" s="7"/>
      <c r="Q2389" s="7"/>
      <c r="R2389" s="7"/>
      <c r="S2389" s="7"/>
      <c r="T2389" s="7"/>
    </row>
    <row r="2390" spans="1:20" s="8" customFormat="1" ht="15" hidden="1" outlineLevel="1">
      <c r="A2390" s="31" t="s">
        <v>43</v>
      </c>
      <c r="B2390" s="31"/>
      <c r="C2390" s="31"/>
      <c r="D2390" s="31"/>
      <c r="E2390" s="31"/>
      <c r="F2390" s="31"/>
      <c r="G2390" s="31"/>
      <c r="H2390" s="12">
        <v>0</v>
      </c>
      <c r="I2390" s="7"/>
      <c r="N2390" s="7"/>
      <c r="O2390" s="7"/>
      <c r="P2390" s="7"/>
      <c r="Q2390" s="7"/>
      <c r="R2390" s="7"/>
      <c r="S2390" s="7"/>
      <c r="T2390" s="7"/>
    </row>
    <row r="2391" ht="15" hidden="1" outlineLevel="1"/>
    <row r="2392" spans="1:20" s="8" customFormat="1" ht="15" hidden="1" outlineLevel="1">
      <c r="A2392" s="36" t="s">
        <v>117</v>
      </c>
      <c r="B2392" s="36"/>
      <c r="C2392" s="36"/>
      <c r="D2392" s="36"/>
      <c r="E2392" s="36"/>
      <c r="F2392" s="36"/>
      <c r="G2392" s="36"/>
      <c r="H2392" s="36"/>
      <c r="I2392" s="7"/>
      <c r="N2392" s="7"/>
      <c r="O2392" s="7"/>
      <c r="P2392" s="7"/>
      <c r="Q2392" s="7"/>
      <c r="R2392" s="7"/>
      <c r="S2392" s="7"/>
      <c r="T2392" s="7"/>
    </row>
    <row r="2393" spans="1:20" s="8" customFormat="1" ht="15" hidden="1" outlineLevel="1">
      <c r="A2393" s="35" t="s">
        <v>11</v>
      </c>
      <c r="B2393" s="35"/>
      <c r="C2393" s="35"/>
      <c r="D2393" s="35"/>
      <c r="E2393" s="35"/>
      <c r="F2393" s="35"/>
      <c r="G2393" s="35"/>
      <c r="H2393" s="12">
        <f>ROUND(H2396+H2397*H2398+H2428,2)</f>
        <v>2585.34</v>
      </c>
      <c r="I2393" s="7"/>
      <c r="N2393" s="7"/>
      <c r="O2393" s="7"/>
      <c r="P2393" s="7"/>
      <c r="Q2393" s="7"/>
      <c r="R2393" s="7"/>
      <c r="S2393" s="7"/>
      <c r="T2393" s="7"/>
    </row>
    <row r="2394" spans="1:20" s="8" customFormat="1" ht="15" hidden="1" outlineLevel="1">
      <c r="A2394" s="7"/>
      <c r="B2394" s="7"/>
      <c r="C2394" s="13"/>
      <c r="D2394" s="13"/>
      <c r="E2394" s="13"/>
      <c r="F2394" s="7"/>
      <c r="G2394" s="4"/>
      <c r="H2394" s="7"/>
      <c r="I2394" s="7"/>
      <c r="N2394" s="7"/>
      <c r="O2394" s="7"/>
      <c r="P2394" s="7"/>
      <c r="Q2394" s="7"/>
      <c r="R2394" s="7"/>
      <c r="S2394" s="7"/>
      <c r="T2394" s="7"/>
    </row>
    <row r="2395" spans="1:20" s="8" customFormat="1" ht="15" hidden="1" outlineLevel="1">
      <c r="A2395" s="35" t="s">
        <v>12</v>
      </c>
      <c r="B2395" s="35"/>
      <c r="C2395" s="35"/>
      <c r="D2395" s="35"/>
      <c r="E2395" s="35"/>
      <c r="F2395" s="35"/>
      <c r="G2395" s="35"/>
      <c r="H2395" s="35"/>
      <c r="I2395" s="7"/>
      <c r="N2395" s="7"/>
      <c r="O2395" s="7"/>
      <c r="P2395" s="7"/>
      <c r="Q2395" s="7"/>
      <c r="R2395" s="7"/>
      <c r="S2395" s="7"/>
      <c r="T2395" s="7"/>
    </row>
    <row r="2396" spans="1:20" s="8" customFormat="1" ht="15" hidden="1" outlineLevel="1">
      <c r="A2396" s="34" t="s">
        <v>13</v>
      </c>
      <c r="B2396" s="34"/>
      <c r="C2396" s="34"/>
      <c r="D2396" s="34"/>
      <c r="E2396" s="34"/>
      <c r="F2396" s="34"/>
      <c r="G2396" s="34"/>
      <c r="H2396" s="12">
        <v>1283.22</v>
      </c>
      <c r="I2396" s="7"/>
      <c r="N2396" s="7"/>
      <c r="O2396" s="7"/>
      <c r="P2396" s="7"/>
      <c r="Q2396" s="7"/>
      <c r="R2396" s="7"/>
      <c r="S2396" s="7"/>
      <c r="T2396" s="7"/>
    </row>
    <row r="2397" spans="1:20" s="8" customFormat="1" ht="15" hidden="1" outlineLevel="1">
      <c r="A2397" s="34" t="s">
        <v>14</v>
      </c>
      <c r="B2397" s="34"/>
      <c r="C2397" s="34"/>
      <c r="D2397" s="34"/>
      <c r="E2397" s="34"/>
      <c r="F2397" s="34"/>
      <c r="G2397" s="34"/>
      <c r="H2397" s="12">
        <v>893921.62</v>
      </c>
      <c r="I2397" s="7"/>
      <c r="N2397" s="7"/>
      <c r="O2397" s="7"/>
      <c r="P2397" s="7"/>
      <c r="Q2397" s="7"/>
      <c r="R2397" s="7"/>
      <c r="S2397" s="7"/>
      <c r="T2397" s="7"/>
    </row>
    <row r="2398" spans="1:20" s="8" customFormat="1" ht="15" hidden="1" outlineLevel="1">
      <c r="A2398" s="34" t="s">
        <v>15</v>
      </c>
      <c r="B2398" s="34"/>
      <c r="C2398" s="34"/>
      <c r="D2398" s="34"/>
      <c r="E2398" s="34"/>
      <c r="F2398" s="34"/>
      <c r="G2398" s="34"/>
      <c r="H2398" s="15">
        <f>(H2399+H2400-(H2401+H2408))/(H2418+H2419-(H2420+H2427))</f>
        <v>0.0014566329478947842</v>
      </c>
      <c r="I2398" s="7"/>
      <c r="K2398" s="20"/>
      <c r="L2398" s="20"/>
      <c r="N2398" s="7"/>
      <c r="O2398" s="7"/>
      <c r="P2398" s="7"/>
      <c r="Q2398" s="7"/>
      <c r="R2398" s="7"/>
      <c r="S2398" s="7"/>
      <c r="T2398" s="7"/>
    </row>
    <row r="2399" spans="1:20" s="8" customFormat="1" ht="15" hidden="1" outlineLevel="1">
      <c r="A2399" s="34" t="s">
        <v>16</v>
      </c>
      <c r="B2399" s="34"/>
      <c r="C2399" s="34"/>
      <c r="D2399" s="34"/>
      <c r="E2399" s="34"/>
      <c r="F2399" s="34"/>
      <c r="G2399" s="34"/>
      <c r="H2399" s="17">
        <v>774.431</v>
      </c>
      <c r="I2399" s="7"/>
      <c r="K2399" s="20"/>
      <c r="L2399" s="20"/>
      <c r="N2399" s="7"/>
      <c r="O2399" s="7"/>
      <c r="P2399" s="7"/>
      <c r="Q2399" s="7"/>
      <c r="R2399" s="7"/>
      <c r="S2399" s="7"/>
      <c r="T2399" s="7"/>
    </row>
    <row r="2400" spans="1:20" s="8" customFormat="1" ht="15" hidden="1" outlineLevel="1">
      <c r="A2400" s="34" t="s">
        <v>17</v>
      </c>
      <c r="B2400" s="34"/>
      <c r="C2400" s="34"/>
      <c r="D2400" s="34"/>
      <c r="E2400" s="34"/>
      <c r="F2400" s="34"/>
      <c r="G2400" s="34"/>
      <c r="H2400" s="17">
        <v>34.013999999999996</v>
      </c>
      <c r="I2400" s="7"/>
      <c r="N2400" s="7"/>
      <c r="O2400" s="7"/>
      <c r="P2400" s="7"/>
      <c r="Q2400" s="7"/>
      <c r="R2400" s="7"/>
      <c r="S2400" s="7"/>
      <c r="T2400" s="7"/>
    </row>
    <row r="2401" spans="1:8" ht="15" hidden="1" outlineLevel="1">
      <c r="A2401" s="34" t="s">
        <v>18</v>
      </c>
      <c r="B2401" s="34"/>
      <c r="C2401" s="34"/>
      <c r="D2401" s="34"/>
      <c r="E2401" s="34"/>
      <c r="F2401" s="34"/>
      <c r="G2401" s="34"/>
      <c r="H2401" s="17">
        <f>E2403+E2404+E2405+E2406+E2407</f>
        <v>235.36828637761963</v>
      </c>
    </row>
    <row r="2402" spans="1:8" ht="15" hidden="1" outlineLevel="1">
      <c r="A2402" s="34" t="s">
        <v>20</v>
      </c>
      <c r="B2402" s="34"/>
      <c r="C2402" s="14"/>
      <c r="D2402" s="14"/>
      <c r="E2402" s="14"/>
      <c r="F2402" s="14"/>
      <c r="G2402" s="14"/>
      <c r="H2402" s="19"/>
    </row>
    <row r="2403" spans="1:8" ht="15" hidden="1" outlineLevel="1">
      <c r="A2403" s="30" t="s">
        <v>21</v>
      </c>
      <c r="B2403" s="30"/>
      <c r="C2403" s="30"/>
      <c r="D2403" s="30"/>
      <c r="E2403" s="17">
        <v>14.13996937761959</v>
      </c>
      <c r="G2403" s="8"/>
      <c r="H2403" s="8"/>
    </row>
    <row r="2404" spans="1:8" ht="15" hidden="1" outlineLevel="1">
      <c r="A2404" s="30" t="s">
        <v>22</v>
      </c>
      <c r="B2404" s="30"/>
      <c r="C2404" s="30"/>
      <c r="D2404" s="30"/>
      <c r="E2404" s="21">
        <v>178.36915940000011</v>
      </c>
      <c r="G2404" s="8"/>
      <c r="H2404" s="8"/>
    </row>
    <row r="2405" spans="1:8" ht="15" hidden="1" outlineLevel="1">
      <c r="A2405" s="30" t="s">
        <v>23</v>
      </c>
      <c r="B2405" s="30"/>
      <c r="C2405" s="30"/>
      <c r="D2405" s="30"/>
      <c r="E2405" s="21">
        <v>42.859157599999925</v>
      </c>
      <c r="G2405" s="8"/>
      <c r="H2405" s="8"/>
    </row>
    <row r="2406" spans="1:8" ht="15" hidden="1" outlineLevel="1">
      <c r="A2406" s="30" t="s">
        <v>24</v>
      </c>
      <c r="B2406" s="30"/>
      <c r="C2406" s="30"/>
      <c r="D2406" s="30"/>
      <c r="E2406" s="22">
        <v>0</v>
      </c>
      <c r="G2406" s="8"/>
      <c r="H2406" s="8"/>
    </row>
    <row r="2407" spans="1:8" ht="15" hidden="1" outlineLevel="1">
      <c r="A2407" s="30" t="s">
        <v>25</v>
      </c>
      <c r="B2407" s="30"/>
      <c r="C2407" s="30"/>
      <c r="D2407" s="30"/>
      <c r="E2407" s="22">
        <v>0</v>
      </c>
      <c r="G2407" s="8"/>
      <c r="H2407" s="8"/>
    </row>
    <row r="2408" spans="1:8" ht="15" hidden="1" outlineLevel="1">
      <c r="A2408" s="31" t="s">
        <v>26</v>
      </c>
      <c r="B2408" s="31"/>
      <c r="C2408" s="31"/>
      <c r="D2408" s="31"/>
      <c r="E2408" s="31"/>
      <c r="F2408" s="31"/>
      <c r="G2408" s="31"/>
      <c r="H2408" s="17">
        <v>292.7526</v>
      </c>
    </row>
    <row r="2409" spans="1:8" ht="15" hidden="1" outlineLevel="1">
      <c r="A2409" s="31" t="s">
        <v>27</v>
      </c>
      <c r="B2409" s="31"/>
      <c r="C2409" s="31"/>
      <c r="D2409" s="31"/>
      <c r="E2409" s="31"/>
      <c r="F2409" s="31"/>
      <c r="G2409" s="31"/>
      <c r="H2409" s="21">
        <f>D2411+D2415</f>
        <v>6483.492999999998</v>
      </c>
    </row>
    <row r="2410" spans="1:8" ht="15" hidden="1" outlineLevel="1">
      <c r="A2410" s="31" t="s">
        <v>20</v>
      </c>
      <c r="B2410" s="31"/>
      <c r="C2410" s="14"/>
      <c r="D2410" s="14"/>
      <c r="E2410" s="14"/>
      <c r="F2410" s="14"/>
      <c r="G2410" s="14"/>
      <c r="H2410" s="23"/>
    </row>
    <row r="2411" spans="1:8" ht="15" hidden="1" outlineLevel="1">
      <c r="A2411" s="33" t="s">
        <v>28</v>
      </c>
      <c r="B2411" s="33"/>
      <c r="C2411" s="33"/>
      <c r="D2411" s="17">
        <f>D2412+D2413+D2414</f>
        <v>3.229</v>
      </c>
      <c r="E2411" s="7"/>
      <c r="F2411" s="8"/>
      <c r="G2411" s="8"/>
      <c r="H2411" s="8"/>
    </row>
    <row r="2412" spans="1:8" ht="15" hidden="1" outlineLevel="1">
      <c r="A2412" s="32" t="s">
        <v>29</v>
      </c>
      <c r="B2412" s="32"/>
      <c r="C2412" s="32"/>
      <c r="D2412" s="17">
        <v>0.877</v>
      </c>
      <c r="E2412" s="7"/>
      <c r="F2412" s="8"/>
      <c r="G2412" s="8"/>
      <c r="H2412" s="8"/>
    </row>
    <row r="2413" spans="1:8" ht="15" hidden="1" outlineLevel="1">
      <c r="A2413" s="32" t="s">
        <v>30</v>
      </c>
      <c r="B2413" s="32"/>
      <c r="C2413" s="32"/>
      <c r="D2413" s="17">
        <v>1.455</v>
      </c>
      <c r="E2413" s="7"/>
      <c r="F2413" s="8"/>
      <c r="G2413" s="8"/>
      <c r="H2413" s="8"/>
    </row>
    <row r="2414" spans="1:8" ht="15" hidden="1" outlineLevel="1">
      <c r="A2414" s="32" t="s">
        <v>31</v>
      </c>
      <c r="B2414" s="32"/>
      <c r="C2414" s="32"/>
      <c r="D2414" s="17">
        <v>0.897</v>
      </c>
      <c r="E2414" s="7"/>
      <c r="F2414" s="8"/>
      <c r="G2414" s="8"/>
      <c r="H2414" s="8"/>
    </row>
    <row r="2415" spans="1:8" ht="15" hidden="1" outlineLevel="1">
      <c r="A2415" s="33" t="s">
        <v>32</v>
      </c>
      <c r="B2415" s="33"/>
      <c r="C2415" s="33"/>
      <c r="D2415" s="17">
        <f>D2416+D2417</f>
        <v>6480.263999999997</v>
      </c>
      <c r="E2415" s="7"/>
      <c r="F2415" s="8"/>
      <c r="G2415" s="8"/>
      <c r="H2415" s="8"/>
    </row>
    <row r="2416" spans="1:8" ht="15" hidden="1" outlineLevel="1">
      <c r="A2416" s="32" t="s">
        <v>29</v>
      </c>
      <c r="B2416" s="32"/>
      <c r="C2416" s="32"/>
      <c r="D2416" s="17">
        <v>2558.6249999999995</v>
      </c>
      <c r="E2416" s="7"/>
      <c r="F2416" s="8"/>
      <c r="G2416" s="8"/>
      <c r="H2416" s="8"/>
    </row>
    <row r="2417" spans="1:20" s="8" customFormat="1" ht="15" hidden="1" outlineLevel="1">
      <c r="A2417" s="32" t="s">
        <v>31</v>
      </c>
      <c r="B2417" s="32"/>
      <c r="C2417" s="32"/>
      <c r="D2417" s="17">
        <v>3921.6389999999974</v>
      </c>
      <c r="E2417" s="7"/>
      <c r="I2417" s="7"/>
      <c r="N2417" s="7"/>
      <c r="O2417" s="7"/>
      <c r="P2417" s="7"/>
      <c r="Q2417" s="7"/>
      <c r="R2417" s="7"/>
      <c r="S2417" s="7"/>
      <c r="T2417" s="7"/>
    </row>
    <row r="2418" spans="1:20" s="8" customFormat="1" ht="15" hidden="1" outlineLevel="1">
      <c r="A2418" s="31" t="s">
        <v>33</v>
      </c>
      <c r="B2418" s="31"/>
      <c r="C2418" s="31"/>
      <c r="D2418" s="31"/>
      <c r="E2418" s="31"/>
      <c r="F2418" s="31"/>
      <c r="G2418" s="31"/>
      <c r="H2418" s="17">
        <v>479203.025</v>
      </c>
      <c r="I2418" s="7"/>
      <c r="N2418" s="7"/>
      <c r="O2418" s="7"/>
      <c r="P2418" s="7"/>
      <c r="Q2418" s="7"/>
      <c r="R2418" s="7"/>
      <c r="S2418" s="7"/>
      <c r="T2418" s="7"/>
    </row>
    <row r="2419" spans="1:20" s="8" customFormat="1" ht="15" hidden="1" outlineLevel="1">
      <c r="A2419" s="31" t="s">
        <v>55</v>
      </c>
      <c r="B2419" s="31"/>
      <c r="C2419" s="31"/>
      <c r="D2419" s="31"/>
      <c r="E2419" s="31"/>
      <c r="F2419" s="31"/>
      <c r="G2419" s="31"/>
      <c r="H2419" s="17">
        <v>25380.809</v>
      </c>
      <c r="I2419" s="7"/>
      <c r="N2419" s="7"/>
      <c r="O2419" s="7"/>
      <c r="P2419" s="7"/>
      <c r="Q2419" s="7"/>
      <c r="R2419" s="7"/>
      <c r="S2419" s="7"/>
      <c r="T2419" s="7"/>
    </row>
    <row r="2420" spans="1:20" s="8" customFormat="1" ht="15" hidden="1" outlineLevel="1">
      <c r="A2420" s="31" t="s">
        <v>36</v>
      </c>
      <c r="B2420" s="31"/>
      <c r="C2420" s="31"/>
      <c r="D2420" s="31"/>
      <c r="E2420" s="31"/>
      <c r="F2420" s="31"/>
      <c r="G2420" s="31"/>
      <c r="H2420" s="17">
        <f>E2422+E2423+E2424+E2425+E2426</f>
        <v>147463.79600000003</v>
      </c>
      <c r="I2420" s="7"/>
      <c r="N2420" s="7"/>
      <c r="O2420" s="7"/>
      <c r="P2420" s="7"/>
      <c r="Q2420" s="7"/>
      <c r="R2420" s="7"/>
      <c r="S2420" s="7"/>
      <c r="T2420" s="7"/>
    </row>
    <row r="2421" spans="1:20" s="8" customFormat="1" ht="15" hidden="1" outlineLevel="1">
      <c r="A2421" s="31" t="s">
        <v>20</v>
      </c>
      <c r="B2421" s="31"/>
      <c r="C2421" s="14"/>
      <c r="D2421" s="14"/>
      <c r="E2421" s="14"/>
      <c r="F2421" s="14"/>
      <c r="G2421" s="14"/>
      <c r="H2421" s="23"/>
      <c r="I2421" s="7"/>
      <c r="N2421" s="7"/>
      <c r="O2421" s="7"/>
      <c r="P2421" s="7"/>
      <c r="Q2421" s="7"/>
      <c r="R2421" s="7"/>
      <c r="S2421" s="7"/>
      <c r="T2421" s="7"/>
    </row>
    <row r="2422" spans="1:20" s="8" customFormat="1" ht="15" hidden="1" outlineLevel="1">
      <c r="A2422" s="30" t="s">
        <v>37</v>
      </c>
      <c r="B2422" s="30"/>
      <c r="C2422" s="30"/>
      <c r="D2422" s="30"/>
      <c r="E2422" s="17">
        <v>6483.492999999998</v>
      </c>
      <c r="F2422" s="7"/>
      <c r="I2422" s="7"/>
      <c r="N2422" s="7"/>
      <c r="O2422" s="7"/>
      <c r="P2422" s="7"/>
      <c r="Q2422" s="7"/>
      <c r="R2422" s="7"/>
      <c r="S2422" s="7"/>
      <c r="T2422" s="7"/>
    </row>
    <row r="2423" spans="1:20" s="8" customFormat="1" ht="15" hidden="1" outlineLevel="1">
      <c r="A2423" s="30" t="s">
        <v>38</v>
      </c>
      <c r="B2423" s="30"/>
      <c r="C2423" s="30"/>
      <c r="D2423" s="30"/>
      <c r="E2423" s="21">
        <v>110480.86599999998</v>
      </c>
      <c r="F2423" s="7"/>
      <c r="I2423" s="7"/>
      <c r="N2423" s="7"/>
      <c r="O2423" s="7"/>
      <c r="P2423" s="7"/>
      <c r="Q2423" s="7"/>
      <c r="R2423" s="7"/>
      <c r="S2423" s="7"/>
      <c r="T2423" s="7"/>
    </row>
    <row r="2424" spans="1:20" s="8" customFormat="1" ht="15" hidden="1" outlineLevel="1">
      <c r="A2424" s="30" t="s">
        <v>39</v>
      </c>
      <c r="B2424" s="30"/>
      <c r="C2424" s="30"/>
      <c r="D2424" s="30"/>
      <c r="E2424" s="21">
        <v>30499.437000000064</v>
      </c>
      <c r="F2424" s="7"/>
      <c r="I2424" s="7"/>
      <c r="N2424" s="7"/>
      <c r="O2424" s="7"/>
      <c r="P2424" s="7"/>
      <c r="Q2424" s="7"/>
      <c r="R2424" s="7"/>
      <c r="S2424" s="7"/>
      <c r="T2424" s="7"/>
    </row>
    <row r="2425" spans="1:20" s="8" customFormat="1" ht="15" hidden="1" outlineLevel="1">
      <c r="A2425" s="30" t="s">
        <v>40</v>
      </c>
      <c r="B2425" s="30"/>
      <c r="C2425" s="30"/>
      <c r="D2425" s="30"/>
      <c r="E2425" s="22">
        <v>0</v>
      </c>
      <c r="F2425" s="7"/>
      <c r="I2425" s="7"/>
      <c r="N2425" s="7"/>
      <c r="O2425" s="7"/>
      <c r="P2425" s="7"/>
      <c r="Q2425" s="7"/>
      <c r="R2425" s="7"/>
      <c r="S2425" s="7"/>
      <c r="T2425" s="7"/>
    </row>
    <row r="2426" spans="1:20" s="8" customFormat="1" ht="15" hidden="1" outlineLevel="1">
      <c r="A2426" s="30" t="s">
        <v>41</v>
      </c>
      <c r="B2426" s="30"/>
      <c r="C2426" s="30"/>
      <c r="D2426" s="30"/>
      <c r="E2426" s="22">
        <v>0</v>
      </c>
      <c r="F2426" s="7"/>
      <c r="I2426" s="7"/>
      <c r="N2426" s="7"/>
      <c r="O2426" s="7"/>
      <c r="P2426" s="7"/>
      <c r="Q2426" s="7"/>
      <c r="R2426" s="7"/>
      <c r="S2426" s="7"/>
      <c r="T2426" s="7"/>
    </row>
    <row r="2427" spans="1:20" s="8" customFormat="1" ht="15" hidden="1" outlineLevel="1">
      <c r="A2427" s="31" t="s">
        <v>42</v>
      </c>
      <c r="B2427" s="31"/>
      <c r="C2427" s="31"/>
      <c r="D2427" s="31"/>
      <c r="E2427" s="31"/>
      <c r="F2427" s="31"/>
      <c r="G2427" s="31"/>
      <c r="H2427" s="17">
        <v>164673.4</v>
      </c>
      <c r="I2427" s="7"/>
      <c r="N2427" s="7"/>
      <c r="O2427" s="7"/>
      <c r="P2427" s="7"/>
      <c r="Q2427" s="7"/>
      <c r="R2427" s="7"/>
      <c r="S2427" s="7"/>
      <c r="T2427" s="7"/>
    </row>
    <row r="2428" spans="1:20" s="8" customFormat="1" ht="15" hidden="1" outlineLevel="1">
      <c r="A2428" s="31" t="s">
        <v>43</v>
      </c>
      <c r="B2428" s="31"/>
      <c r="C2428" s="31"/>
      <c r="D2428" s="31"/>
      <c r="E2428" s="31"/>
      <c r="F2428" s="31"/>
      <c r="G2428" s="31"/>
      <c r="H2428" s="12">
        <v>0</v>
      </c>
      <c r="I2428" s="7"/>
      <c r="N2428" s="7"/>
      <c r="O2428" s="7"/>
      <c r="P2428" s="7"/>
      <c r="Q2428" s="7"/>
      <c r="R2428" s="7"/>
      <c r="S2428" s="7"/>
      <c r="T2428" s="7"/>
    </row>
    <row r="2429" ht="15" hidden="1" outlineLevel="1"/>
    <row r="2430" spans="1:20" s="8" customFormat="1" ht="15" hidden="1" outlineLevel="1">
      <c r="A2430" s="36" t="s">
        <v>118</v>
      </c>
      <c r="B2430" s="36"/>
      <c r="C2430" s="36"/>
      <c r="D2430" s="36"/>
      <c r="E2430" s="36"/>
      <c r="F2430" s="36"/>
      <c r="G2430" s="36"/>
      <c r="H2430" s="36"/>
      <c r="I2430" s="7"/>
      <c r="N2430" s="7"/>
      <c r="O2430" s="7"/>
      <c r="P2430" s="7"/>
      <c r="Q2430" s="7"/>
      <c r="R2430" s="7"/>
      <c r="S2430" s="7"/>
      <c r="T2430" s="7"/>
    </row>
    <row r="2431" spans="1:20" s="8" customFormat="1" ht="15" hidden="1" outlineLevel="1">
      <c r="A2431" s="35" t="s">
        <v>11</v>
      </c>
      <c r="B2431" s="35"/>
      <c r="C2431" s="35"/>
      <c r="D2431" s="35"/>
      <c r="E2431" s="35"/>
      <c r="F2431" s="35"/>
      <c r="G2431" s="35"/>
      <c r="H2431" s="12">
        <f>ROUND(H2434+H2435*H2436+H2466,2)</f>
        <v>2595.49</v>
      </c>
      <c r="I2431" s="7"/>
      <c r="N2431" s="7"/>
      <c r="O2431" s="7"/>
      <c r="P2431" s="7"/>
      <c r="Q2431" s="7"/>
      <c r="R2431" s="7"/>
      <c r="S2431" s="7"/>
      <c r="T2431" s="7"/>
    </row>
    <row r="2432" spans="1:20" s="8" customFormat="1" ht="15" hidden="1" outlineLevel="1">
      <c r="A2432" s="7"/>
      <c r="B2432" s="7"/>
      <c r="C2432" s="13"/>
      <c r="D2432" s="13"/>
      <c r="E2432" s="13"/>
      <c r="F2432" s="7"/>
      <c r="G2432" s="4"/>
      <c r="H2432" s="7"/>
      <c r="I2432" s="7"/>
      <c r="N2432" s="7"/>
      <c r="O2432" s="7"/>
      <c r="P2432" s="7"/>
      <c r="Q2432" s="7"/>
      <c r="R2432" s="7"/>
      <c r="S2432" s="7"/>
      <c r="T2432" s="7"/>
    </row>
    <row r="2433" spans="1:20" s="8" customFormat="1" ht="15" hidden="1" outlineLevel="1">
      <c r="A2433" s="35" t="s">
        <v>12</v>
      </c>
      <c r="B2433" s="35"/>
      <c r="C2433" s="35"/>
      <c r="D2433" s="35"/>
      <c r="E2433" s="35"/>
      <c r="F2433" s="35"/>
      <c r="G2433" s="35"/>
      <c r="H2433" s="35"/>
      <c r="I2433" s="7"/>
      <c r="N2433" s="7"/>
      <c r="O2433" s="7"/>
      <c r="P2433" s="7"/>
      <c r="Q2433" s="7"/>
      <c r="R2433" s="7"/>
      <c r="S2433" s="7"/>
      <c r="T2433" s="7"/>
    </row>
    <row r="2434" spans="1:20" s="8" customFormat="1" ht="15" hidden="1" outlineLevel="1">
      <c r="A2434" s="34" t="s">
        <v>13</v>
      </c>
      <c r="B2434" s="34"/>
      <c r="C2434" s="34"/>
      <c r="D2434" s="34"/>
      <c r="E2434" s="34"/>
      <c r="F2434" s="34"/>
      <c r="G2434" s="34"/>
      <c r="H2434" s="12">
        <v>1235.76</v>
      </c>
      <c r="I2434" s="7"/>
      <c r="N2434" s="7"/>
      <c r="O2434" s="7"/>
      <c r="P2434" s="7"/>
      <c r="Q2434" s="7"/>
      <c r="R2434" s="7"/>
      <c r="S2434" s="7"/>
      <c r="T2434" s="7"/>
    </row>
    <row r="2435" spans="1:20" s="8" customFormat="1" ht="15" hidden="1" outlineLevel="1">
      <c r="A2435" s="34" t="s">
        <v>14</v>
      </c>
      <c r="B2435" s="34"/>
      <c r="C2435" s="34"/>
      <c r="D2435" s="34"/>
      <c r="E2435" s="34"/>
      <c r="F2435" s="34"/>
      <c r="G2435" s="34"/>
      <c r="H2435" s="12">
        <v>894080.52</v>
      </c>
      <c r="I2435" s="7"/>
      <c r="N2435" s="7"/>
      <c r="O2435" s="7"/>
      <c r="P2435" s="7"/>
      <c r="Q2435" s="7"/>
      <c r="R2435" s="7"/>
      <c r="S2435" s="7"/>
      <c r="T2435" s="7"/>
    </row>
    <row r="2436" spans="1:20" s="8" customFormat="1" ht="15" hidden="1" outlineLevel="1">
      <c r="A2436" s="34" t="s">
        <v>15</v>
      </c>
      <c r="B2436" s="34"/>
      <c r="C2436" s="34"/>
      <c r="D2436" s="34"/>
      <c r="E2436" s="34"/>
      <c r="F2436" s="34"/>
      <c r="G2436" s="34"/>
      <c r="H2436" s="15">
        <f>(H2437+H2438-(H2439+H2446))/(H2456+H2457-(H2458+H2465))</f>
        <v>0.0015208132218803613</v>
      </c>
      <c r="I2436" s="7"/>
      <c r="K2436" s="20"/>
      <c r="L2436" s="20"/>
      <c r="N2436" s="7"/>
      <c r="O2436" s="7"/>
      <c r="P2436" s="7"/>
      <c r="Q2436" s="7"/>
      <c r="R2436" s="7"/>
      <c r="S2436" s="7"/>
      <c r="T2436" s="7"/>
    </row>
    <row r="2437" spans="1:20" s="8" customFormat="1" ht="15" hidden="1" outlineLevel="1">
      <c r="A2437" s="34" t="s">
        <v>16</v>
      </c>
      <c r="B2437" s="34"/>
      <c r="C2437" s="34"/>
      <c r="D2437" s="34"/>
      <c r="E2437" s="34"/>
      <c r="F2437" s="34"/>
      <c r="G2437" s="34"/>
      <c r="H2437" s="17">
        <v>897.655</v>
      </c>
      <c r="I2437" s="7"/>
      <c r="K2437" s="20"/>
      <c r="L2437" s="20"/>
      <c r="N2437" s="7"/>
      <c r="O2437" s="7"/>
      <c r="P2437" s="7"/>
      <c r="Q2437" s="7"/>
      <c r="R2437" s="7"/>
      <c r="S2437" s="7"/>
      <c r="T2437" s="7"/>
    </row>
    <row r="2438" spans="1:20" s="8" customFormat="1" ht="15" hidden="1" outlineLevel="1">
      <c r="A2438" s="34" t="s">
        <v>17</v>
      </c>
      <c r="B2438" s="34"/>
      <c r="C2438" s="34"/>
      <c r="D2438" s="34"/>
      <c r="E2438" s="34"/>
      <c r="F2438" s="34"/>
      <c r="G2438" s="34"/>
      <c r="H2438" s="17">
        <v>32.112</v>
      </c>
      <c r="I2438" s="7"/>
      <c r="N2438" s="7"/>
      <c r="O2438" s="7"/>
      <c r="P2438" s="7"/>
      <c r="Q2438" s="7"/>
      <c r="R2438" s="7"/>
      <c r="S2438" s="7"/>
      <c r="T2438" s="7"/>
    </row>
    <row r="2439" spans="1:20" s="8" customFormat="1" ht="15" hidden="1" outlineLevel="1">
      <c r="A2439" s="34" t="s">
        <v>18</v>
      </c>
      <c r="B2439" s="34"/>
      <c r="C2439" s="34"/>
      <c r="D2439" s="34"/>
      <c r="E2439" s="34"/>
      <c r="F2439" s="34"/>
      <c r="G2439" s="34"/>
      <c r="H2439" s="17">
        <f>E2441+E2442+E2443+E2444+E2445</f>
        <v>265.20482636455506</v>
      </c>
      <c r="I2439" s="7"/>
      <c r="N2439" s="7"/>
      <c r="O2439" s="7"/>
      <c r="P2439" s="7"/>
      <c r="Q2439" s="7"/>
      <c r="R2439" s="7"/>
      <c r="S2439" s="7"/>
      <c r="T2439" s="7"/>
    </row>
    <row r="2440" spans="1:20" s="8" customFormat="1" ht="15" hidden="1" outlineLevel="1">
      <c r="A2440" s="34" t="s">
        <v>20</v>
      </c>
      <c r="B2440" s="34"/>
      <c r="C2440" s="14"/>
      <c r="D2440" s="14"/>
      <c r="E2440" s="14"/>
      <c r="F2440" s="14"/>
      <c r="G2440" s="14"/>
      <c r="H2440" s="19"/>
      <c r="I2440" s="7"/>
      <c r="N2440" s="7"/>
      <c r="O2440" s="7"/>
      <c r="P2440" s="7"/>
      <c r="Q2440" s="7"/>
      <c r="R2440" s="7"/>
      <c r="S2440" s="7"/>
      <c r="T2440" s="7"/>
    </row>
    <row r="2441" spans="1:20" s="8" customFormat="1" ht="15" hidden="1" outlineLevel="1">
      <c r="A2441" s="30" t="s">
        <v>21</v>
      </c>
      <c r="B2441" s="30"/>
      <c r="C2441" s="30"/>
      <c r="D2441" s="30"/>
      <c r="E2441" s="17">
        <v>18.98532506455499</v>
      </c>
      <c r="F2441" s="7"/>
      <c r="I2441" s="7"/>
      <c r="N2441" s="7"/>
      <c r="O2441" s="7"/>
      <c r="P2441" s="7"/>
      <c r="Q2441" s="7"/>
      <c r="R2441" s="7"/>
      <c r="S2441" s="7"/>
      <c r="T2441" s="7"/>
    </row>
    <row r="2442" spans="1:20" s="8" customFormat="1" ht="15" hidden="1" outlineLevel="1">
      <c r="A2442" s="30" t="s">
        <v>22</v>
      </c>
      <c r="B2442" s="30"/>
      <c r="C2442" s="30"/>
      <c r="D2442" s="30"/>
      <c r="E2442" s="21">
        <v>201.2480362000001</v>
      </c>
      <c r="F2442" s="7"/>
      <c r="I2442" s="7"/>
      <c r="N2442" s="7"/>
      <c r="O2442" s="7"/>
      <c r="P2442" s="7"/>
      <c r="Q2442" s="7"/>
      <c r="R2442" s="7"/>
      <c r="S2442" s="7"/>
      <c r="T2442" s="7"/>
    </row>
    <row r="2443" spans="1:20" s="8" customFormat="1" ht="15" hidden="1" outlineLevel="1">
      <c r="A2443" s="30" t="s">
        <v>23</v>
      </c>
      <c r="B2443" s="30"/>
      <c r="C2443" s="30"/>
      <c r="D2443" s="30"/>
      <c r="E2443" s="21">
        <v>44.97146510000001</v>
      </c>
      <c r="F2443" s="7"/>
      <c r="I2443" s="7"/>
      <c r="N2443" s="7"/>
      <c r="O2443" s="7"/>
      <c r="P2443" s="7"/>
      <c r="Q2443" s="7"/>
      <c r="R2443" s="7"/>
      <c r="S2443" s="7"/>
      <c r="T2443" s="7"/>
    </row>
    <row r="2444" spans="1:20" s="8" customFormat="1" ht="15" hidden="1" outlineLevel="1">
      <c r="A2444" s="30" t="s">
        <v>24</v>
      </c>
      <c r="B2444" s="30"/>
      <c r="C2444" s="30"/>
      <c r="D2444" s="30"/>
      <c r="E2444" s="22">
        <v>0</v>
      </c>
      <c r="F2444" s="7"/>
      <c r="I2444" s="7"/>
      <c r="N2444" s="7"/>
      <c r="O2444" s="7"/>
      <c r="P2444" s="7"/>
      <c r="Q2444" s="7"/>
      <c r="R2444" s="7"/>
      <c r="S2444" s="7"/>
      <c r="T2444" s="7"/>
    </row>
    <row r="2445" spans="1:20" s="8" customFormat="1" ht="15" hidden="1" outlineLevel="1">
      <c r="A2445" s="30" t="s">
        <v>25</v>
      </c>
      <c r="B2445" s="30"/>
      <c r="C2445" s="30"/>
      <c r="D2445" s="30"/>
      <c r="E2445" s="22">
        <v>0</v>
      </c>
      <c r="F2445" s="7"/>
      <c r="I2445" s="7"/>
      <c r="N2445" s="7"/>
      <c r="O2445" s="7"/>
      <c r="P2445" s="7"/>
      <c r="Q2445" s="7"/>
      <c r="R2445" s="7"/>
      <c r="S2445" s="7"/>
      <c r="T2445" s="7"/>
    </row>
    <row r="2446" spans="1:20" s="8" customFormat="1" ht="15" hidden="1" outlineLevel="1">
      <c r="A2446" s="31" t="s">
        <v>26</v>
      </c>
      <c r="B2446" s="31"/>
      <c r="C2446" s="31"/>
      <c r="D2446" s="31"/>
      <c r="E2446" s="31"/>
      <c r="F2446" s="31"/>
      <c r="G2446" s="31"/>
      <c r="H2446" s="17">
        <v>324.5252</v>
      </c>
      <c r="I2446" s="7"/>
      <c r="N2446" s="7"/>
      <c r="O2446" s="7"/>
      <c r="P2446" s="7"/>
      <c r="Q2446" s="7"/>
      <c r="R2446" s="7"/>
      <c r="S2446" s="7"/>
      <c r="T2446" s="7"/>
    </row>
    <row r="2447" spans="1:20" s="8" customFormat="1" ht="15" hidden="1" outlineLevel="1">
      <c r="A2447" s="31" t="s">
        <v>27</v>
      </c>
      <c r="B2447" s="31"/>
      <c r="C2447" s="31"/>
      <c r="D2447" s="31"/>
      <c r="E2447" s="31"/>
      <c r="F2447" s="31"/>
      <c r="G2447" s="31"/>
      <c r="H2447" s="21">
        <f>D2449+D2453</f>
        <v>7980.098999999999</v>
      </c>
      <c r="I2447" s="7"/>
      <c r="N2447" s="7"/>
      <c r="O2447" s="7"/>
      <c r="P2447" s="7"/>
      <c r="Q2447" s="7"/>
      <c r="R2447" s="7"/>
      <c r="S2447" s="7"/>
      <c r="T2447" s="7"/>
    </row>
    <row r="2448" spans="1:20" s="8" customFormat="1" ht="15" hidden="1" outlineLevel="1">
      <c r="A2448" s="31" t="s">
        <v>20</v>
      </c>
      <c r="B2448" s="31"/>
      <c r="C2448" s="14"/>
      <c r="D2448" s="14"/>
      <c r="E2448" s="14"/>
      <c r="F2448" s="14"/>
      <c r="G2448" s="14"/>
      <c r="H2448" s="23"/>
      <c r="I2448" s="7"/>
      <c r="N2448" s="7"/>
      <c r="O2448" s="7"/>
      <c r="P2448" s="7"/>
      <c r="Q2448" s="7"/>
      <c r="R2448" s="7"/>
      <c r="S2448" s="7"/>
      <c r="T2448" s="7"/>
    </row>
    <row r="2449" spans="1:8" ht="15" hidden="1" outlineLevel="1">
      <c r="A2449" s="33" t="s">
        <v>28</v>
      </c>
      <c r="B2449" s="33"/>
      <c r="C2449" s="33"/>
      <c r="D2449" s="17">
        <f>D2450+D2451+D2452</f>
        <v>4.45</v>
      </c>
      <c r="E2449" s="7"/>
      <c r="F2449" s="8"/>
      <c r="G2449" s="8"/>
      <c r="H2449" s="8"/>
    </row>
    <row r="2450" spans="1:8" ht="15" hidden="1" outlineLevel="1">
      <c r="A2450" s="32" t="s">
        <v>29</v>
      </c>
      <c r="B2450" s="32"/>
      <c r="C2450" s="32"/>
      <c r="D2450" s="17">
        <v>1.375</v>
      </c>
      <c r="E2450" s="7"/>
      <c r="F2450" s="8"/>
      <c r="G2450" s="8"/>
      <c r="H2450" s="8"/>
    </row>
    <row r="2451" spans="1:8" ht="15" hidden="1" outlineLevel="1">
      <c r="A2451" s="32" t="s">
        <v>30</v>
      </c>
      <c r="B2451" s="32"/>
      <c r="C2451" s="32"/>
      <c r="D2451" s="17">
        <v>1.814</v>
      </c>
      <c r="E2451" s="7"/>
      <c r="F2451" s="8"/>
      <c r="G2451" s="8"/>
      <c r="H2451" s="8"/>
    </row>
    <row r="2452" spans="1:8" ht="15" hidden="1" outlineLevel="1">
      <c r="A2452" s="32" t="s">
        <v>31</v>
      </c>
      <c r="B2452" s="32"/>
      <c r="C2452" s="32"/>
      <c r="D2452" s="17">
        <v>1.261</v>
      </c>
      <c r="E2452" s="7"/>
      <c r="F2452" s="8"/>
      <c r="G2452" s="8"/>
      <c r="H2452" s="8"/>
    </row>
    <row r="2453" spans="1:8" ht="15" hidden="1" outlineLevel="1">
      <c r="A2453" s="33" t="s">
        <v>32</v>
      </c>
      <c r="B2453" s="33"/>
      <c r="C2453" s="33"/>
      <c r="D2453" s="17">
        <f>D2454+D2455</f>
        <v>7975.648999999999</v>
      </c>
      <c r="E2453" s="7"/>
      <c r="F2453" s="8"/>
      <c r="G2453" s="8"/>
      <c r="H2453" s="8"/>
    </row>
    <row r="2454" spans="1:8" ht="15" hidden="1" outlineLevel="1">
      <c r="A2454" s="32" t="s">
        <v>29</v>
      </c>
      <c r="B2454" s="32"/>
      <c r="C2454" s="32"/>
      <c r="D2454" s="17">
        <v>2937.0699999999974</v>
      </c>
      <c r="E2454" s="7"/>
      <c r="F2454" s="8"/>
      <c r="G2454" s="8"/>
      <c r="H2454" s="8"/>
    </row>
    <row r="2455" spans="1:8" ht="15" hidden="1" outlineLevel="1">
      <c r="A2455" s="32" t="s">
        <v>31</v>
      </c>
      <c r="B2455" s="32"/>
      <c r="C2455" s="32"/>
      <c r="D2455" s="17">
        <v>5038.579000000002</v>
      </c>
      <c r="E2455" s="7"/>
      <c r="F2455" s="8"/>
      <c r="G2455" s="8"/>
      <c r="H2455" s="8"/>
    </row>
    <row r="2456" spans="1:8" ht="15" hidden="1" outlineLevel="1">
      <c r="A2456" s="31" t="s">
        <v>33</v>
      </c>
      <c r="B2456" s="31"/>
      <c r="C2456" s="31"/>
      <c r="D2456" s="31"/>
      <c r="E2456" s="31"/>
      <c r="F2456" s="31"/>
      <c r="G2456" s="31"/>
      <c r="H2456" s="17">
        <v>540594.13</v>
      </c>
    </row>
    <row r="2457" spans="1:8" ht="15" hidden="1" outlineLevel="1">
      <c r="A2457" s="31" t="s">
        <v>55</v>
      </c>
      <c r="B2457" s="31"/>
      <c r="C2457" s="31"/>
      <c r="D2457" s="31"/>
      <c r="E2457" s="31"/>
      <c r="F2457" s="31"/>
      <c r="G2457" s="31"/>
      <c r="H2457" s="17">
        <v>21270.91</v>
      </c>
    </row>
    <row r="2458" spans="1:8" ht="15" hidden="1" outlineLevel="1">
      <c r="A2458" s="31" t="s">
        <v>36</v>
      </c>
      <c r="B2458" s="31"/>
      <c r="C2458" s="31"/>
      <c r="D2458" s="31"/>
      <c r="E2458" s="31"/>
      <c r="F2458" s="31"/>
      <c r="G2458" s="31"/>
      <c r="H2458" s="17">
        <f>E2460+E2461+E2462+E2463+E2464</f>
        <v>155730.72799999977</v>
      </c>
    </row>
    <row r="2459" spans="1:8" ht="15" hidden="1" outlineLevel="1">
      <c r="A2459" s="31" t="s">
        <v>20</v>
      </c>
      <c r="B2459" s="31"/>
      <c r="C2459" s="14"/>
      <c r="D2459" s="14"/>
      <c r="E2459" s="14"/>
      <c r="F2459" s="14"/>
      <c r="G2459" s="14"/>
      <c r="H2459" s="23"/>
    </row>
    <row r="2460" spans="1:8" ht="15" hidden="1" outlineLevel="1">
      <c r="A2460" s="30" t="s">
        <v>37</v>
      </c>
      <c r="B2460" s="30"/>
      <c r="C2460" s="30"/>
      <c r="D2460" s="30"/>
      <c r="E2460" s="17">
        <v>7980.098999999999</v>
      </c>
      <c r="G2460" s="8"/>
      <c r="H2460" s="8"/>
    </row>
    <row r="2461" spans="1:8" ht="15" hidden="1" outlineLevel="1">
      <c r="A2461" s="30" t="s">
        <v>38</v>
      </c>
      <c r="B2461" s="30"/>
      <c r="C2461" s="30"/>
      <c r="D2461" s="30"/>
      <c r="E2461" s="21">
        <v>116648.1019999998</v>
      </c>
      <c r="G2461" s="8"/>
      <c r="H2461" s="8"/>
    </row>
    <row r="2462" spans="1:8" ht="15" hidden="1" outlineLevel="1">
      <c r="A2462" s="30" t="s">
        <v>39</v>
      </c>
      <c r="B2462" s="30"/>
      <c r="C2462" s="30"/>
      <c r="D2462" s="30"/>
      <c r="E2462" s="21">
        <v>31102.52699999998</v>
      </c>
      <c r="G2462" s="8"/>
      <c r="H2462" s="8"/>
    </row>
    <row r="2463" spans="1:8" ht="15" hidden="1" outlineLevel="1">
      <c r="A2463" s="30" t="s">
        <v>40</v>
      </c>
      <c r="B2463" s="30"/>
      <c r="C2463" s="30"/>
      <c r="D2463" s="30"/>
      <c r="E2463" s="22">
        <v>0</v>
      </c>
      <c r="G2463" s="8"/>
      <c r="H2463" s="8"/>
    </row>
    <row r="2464" spans="1:8" ht="15" hidden="1" outlineLevel="1">
      <c r="A2464" s="30" t="s">
        <v>41</v>
      </c>
      <c r="B2464" s="30"/>
      <c r="C2464" s="30"/>
      <c r="D2464" s="30"/>
      <c r="E2464" s="22">
        <v>0</v>
      </c>
      <c r="G2464" s="8"/>
      <c r="H2464" s="8"/>
    </row>
    <row r="2465" spans="1:20" s="8" customFormat="1" ht="15" hidden="1" outlineLevel="1">
      <c r="A2465" s="31" t="s">
        <v>42</v>
      </c>
      <c r="B2465" s="31"/>
      <c r="C2465" s="31"/>
      <c r="D2465" s="31"/>
      <c r="E2465" s="31"/>
      <c r="F2465" s="31"/>
      <c r="G2465" s="31"/>
      <c r="H2465" s="17">
        <v>182545.4</v>
      </c>
      <c r="I2465" s="7"/>
      <c r="N2465" s="7"/>
      <c r="O2465" s="7"/>
      <c r="P2465" s="7"/>
      <c r="Q2465" s="7"/>
      <c r="R2465" s="7"/>
      <c r="S2465" s="7"/>
      <c r="T2465" s="7"/>
    </row>
    <row r="2466" spans="1:20" s="8" customFormat="1" ht="15" hidden="1" outlineLevel="1">
      <c r="A2466" s="31" t="s">
        <v>43</v>
      </c>
      <c r="B2466" s="31"/>
      <c r="C2466" s="31"/>
      <c r="D2466" s="31"/>
      <c r="E2466" s="31"/>
      <c r="F2466" s="31"/>
      <c r="G2466" s="31"/>
      <c r="H2466" s="12">
        <v>0</v>
      </c>
      <c r="I2466" s="7"/>
      <c r="N2466" s="7"/>
      <c r="O2466" s="7"/>
      <c r="P2466" s="7"/>
      <c r="Q2466" s="7"/>
      <c r="R2466" s="7"/>
      <c r="S2466" s="7"/>
      <c r="T2466" s="7"/>
    </row>
    <row r="2467" ht="15" hidden="1" outlineLevel="1"/>
    <row r="2468" spans="1:20" s="8" customFormat="1" ht="15" hidden="1" outlineLevel="1">
      <c r="A2468" s="36" t="s">
        <v>119</v>
      </c>
      <c r="B2468" s="36"/>
      <c r="C2468" s="36"/>
      <c r="D2468" s="36"/>
      <c r="E2468" s="36"/>
      <c r="F2468" s="36"/>
      <c r="G2468" s="36"/>
      <c r="H2468" s="36"/>
      <c r="I2468" s="7"/>
      <c r="N2468" s="7"/>
      <c r="O2468" s="7"/>
      <c r="P2468" s="7"/>
      <c r="Q2468" s="7"/>
      <c r="R2468" s="7"/>
      <c r="S2468" s="7"/>
      <c r="T2468" s="7"/>
    </row>
    <row r="2469" spans="1:20" s="8" customFormat="1" ht="15" hidden="1" outlineLevel="1">
      <c r="A2469" s="35" t="s">
        <v>11</v>
      </c>
      <c r="B2469" s="35"/>
      <c r="C2469" s="35"/>
      <c r="D2469" s="35"/>
      <c r="E2469" s="35"/>
      <c r="F2469" s="35"/>
      <c r="G2469" s="35"/>
      <c r="H2469" s="12">
        <f>ROUND(H2472+H2473*H2474+H2504,2)</f>
        <v>2544.27</v>
      </c>
      <c r="I2469" s="7"/>
      <c r="N2469" s="7"/>
      <c r="O2469" s="7"/>
      <c r="P2469" s="7"/>
      <c r="Q2469" s="7"/>
      <c r="R2469" s="7"/>
      <c r="S2469" s="7"/>
      <c r="T2469" s="7"/>
    </row>
    <row r="2470" spans="1:20" s="8" customFormat="1" ht="15" hidden="1" outlineLevel="1">
      <c r="A2470" s="7"/>
      <c r="B2470" s="7"/>
      <c r="C2470" s="13"/>
      <c r="D2470" s="13"/>
      <c r="E2470" s="13"/>
      <c r="F2470" s="7"/>
      <c r="G2470" s="4"/>
      <c r="H2470" s="7"/>
      <c r="I2470" s="7"/>
      <c r="N2470" s="7"/>
      <c r="O2470" s="7"/>
      <c r="P2470" s="7"/>
      <c r="Q2470" s="7"/>
      <c r="R2470" s="7"/>
      <c r="S2470" s="7"/>
      <c r="T2470" s="7"/>
    </row>
    <row r="2471" spans="1:20" s="8" customFormat="1" ht="15" hidden="1" outlineLevel="1">
      <c r="A2471" s="35" t="s">
        <v>12</v>
      </c>
      <c r="B2471" s="35"/>
      <c r="C2471" s="35"/>
      <c r="D2471" s="35"/>
      <c r="E2471" s="35"/>
      <c r="F2471" s="35"/>
      <c r="G2471" s="35"/>
      <c r="H2471" s="35"/>
      <c r="I2471" s="7"/>
      <c r="N2471" s="7"/>
      <c r="O2471" s="7"/>
      <c r="P2471" s="7"/>
      <c r="Q2471" s="7"/>
      <c r="R2471" s="7"/>
      <c r="S2471" s="7"/>
      <c r="T2471" s="7"/>
    </row>
    <row r="2472" spans="1:20" s="8" customFormat="1" ht="15" hidden="1" outlineLevel="1">
      <c r="A2472" s="34" t="s">
        <v>13</v>
      </c>
      <c r="B2472" s="34"/>
      <c r="C2472" s="34"/>
      <c r="D2472" s="34"/>
      <c r="E2472" s="34"/>
      <c r="F2472" s="34"/>
      <c r="G2472" s="34"/>
      <c r="H2472" s="12">
        <v>1384.38</v>
      </c>
      <c r="I2472" s="7"/>
      <c r="N2472" s="7"/>
      <c r="O2472" s="7"/>
      <c r="P2472" s="7"/>
      <c r="Q2472" s="7"/>
      <c r="R2472" s="7"/>
      <c r="S2472" s="7"/>
      <c r="T2472" s="7"/>
    </row>
    <row r="2473" spans="1:20" s="8" customFormat="1" ht="15" hidden="1" outlineLevel="1">
      <c r="A2473" s="34" t="s">
        <v>14</v>
      </c>
      <c r="B2473" s="34"/>
      <c r="C2473" s="34"/>
      <c r="D2473" s="34"/>
      <c r="E2473" s="34"/>
      <c r="F2473" s="34"/>
      <c r="G2473" s="34"/>
      <c r="H2473" s="12">
        <v>820716.51</v>
      </c>
      <c r="I2473" s="7"/>
      <c r="N2473" s="7"/>
      <c r="O2473" s="7"/>
      <c r="P2473" s="7"/>
      <c r="Q2473" s="7"/>
      <c r="R2473" s="7"/>
      <c r="S2473" s="7"/>
      <c r="T2473" s="7"/>
    </row>
    <row r="2474" spans="1:20" s="8" customFormat="1" ht="15" hidden="1" outlineLevel="1">
      <c r="A2474" s="34" t="s">
        <v>15</v>
      </c>
      <c r="B2474" s="34"/>
      <c r="C2474" s="34"/>
      <c r="D2474" s="34"/>
      <c r="E2474" s="34"/>
      <c r="F2474" s="34"/>
      <c r="G2474" s="34"/>
      <c r="H2474" s="15">
        <f>(H2475+H2476-(H2477+H2484))/(H2494+H2495-(H2496+H2503))</f>
        <v>0.0014132677105997582</v>
      </c>
      <c r="I2474" s="7"/>
      <c r="K2474" s="20"/>
      <c r="L2474" s="20"/>
      <c r="N2474" s="7"/>
      <c r="O2474" s="7"/>
      <c r="P2474" s="7"/>
      <c r="Q2474" s="7"/>
      <c r="R2474" s="7"/>
      <c r="S2474" s="7"/>
      <c r="T2474" s="7"/>
    </row>
    <row r="2475" spans="1:20" s="8" customFormat="1" ht="15" hidden="1" outlineLevel="1">
      <c r="A2475" s="34" t="s">
        <v>16</v>
      </c>
      <c r="B2475" s="34"/>
      <c r="C2475" s="34"/>
      <c r="D2475" s="34"/>
      <c r="E2475" s="34"/>
      <c r="F2475" s="34"/>
      <c r="G2475" s="34"/>
      <c r="H2475" s="17">
        <v>946.758</v>
      </c>
      <c r="I2475" s="7"/>
      <c r="K2475" s="20"/>
      <c r="L2475" s="20"/>
      <c r="N2475" s="7"/>
      <c r="O2475" s="7"/>
      <c r="P2475" s="7"/>
      <c r="Q2475" s="7"/>
      <c r="R2475" s="7"/>
      <c r="S2475" s="7"/>
      <c r="T2475" s="7"/>
    </row>
    <row r="2476" spans="1:20" s="8" customFormat="1" ht="15" hidden="1" outlineLevel="1">
      <c r="A2476" s="34" t="s">
        <v>17</v>
      </c>
      <c r="B2476" s="34"/>
      <c r="C2476" s="34"/>
      <c r="D2476" s="34"/>
      <c r="E2476" s="34"/>
      <c r="F2476" s="34"/>
      <c r="G2476" s="34"/>
      <c r="H2476" s="17">
        <v>36.783</v>
      </c>
      <c r="I2476" s="7"/>
      <c r="N2476" s="7"/>
      <c r="O2476" s="7"/>
      <c r="P2476" s="7"/>
      <c r="Q2476" s="7"/>
      <c r="R2476" s="7"/>
      <c r="S2476" s="7"/>
      <c r="T2476" s="7"/>
    </row>
    <row r="2477" spans="1:20" s="8" customFormat="1" ht="15" hidden="1" outlineLevel="1">
      <c r="A2477" s="34" t="s">
        <v>18</v>
      </c>
      <c r="B2477" s="34"/>
      <c r="C2477" s="34"/>
      <c r="D2477" s="34"/>
      <c r="E2477" s="34"/>
      <c r="F2477" s="34"/>
      <c r="G2477" s="34"/>
      <c r="H2477" s="17">
        <f>E2479+E2480+E2481+E2482+E2483</f>
        <v>280.87600243905797</v>
      </c>
      <c r="I2477" s="7"/>
      <c r="N2477" s="7"/>
      <c r="O2477" s="7"/>
      <c r="P2477" s="7"/>
      <c r="Q2477" s="7"/>
      <c r="R2477" s="7"/>
      <c r="S2477" s="7"/>
      <c r="T2477" s="7"/>
    </row>
    <row r="2478" spans="1:20" s="8" customFormat="1" ht="15" hidden="1" outlineLevel="1">
      <c r="A2478" s="34" t="s">
        <v>20</v>
      </c>
      <c r="B2478" s="34"/>
      <c r="C2478" s="14"/>
      <c r="D2478" s="14"/>
      <c r="E2478" s="14"/>
      <c r="F2478" s="14"/>
      <c r="G2478" s="14"/>
      <c r="H2478" s="19"/>
      <c r="I2478" s="7"/>
      <c r="N2478" s="7"/>
      <c r="O2478" s="7"/>
      <c r="P2478" s="7"/>
      <c r="Q2478" s="7"/>
      <c r="R2478" s="7"/>
      <c r="S2478" s="7"/>
      <c r="T2478" s="7"/>
    </row>
    <row r="2479" spans="1:20" s="8" customFormat="1" ht="15" hidden="1" outlineLevel="1">
      <c r="A2479" s="30" t="s">
        <v>21</v>
      </c>
      <c r="B2479" s="30"/>
      <c r="C2479" s="30"/>
      <c r="D2479" s="30"/>
      <c r="E2479" s="17">
        <v>20.599671739057904</v>
      </c>
      <c r="F2479" s="7"/>
      <c r="I2479" s="7"/>
      <c r="N2479" s="7"/>
      <c r="O2479" s="7"/>
      <c r="P2479" s="7"/>
      <c r="Q2479" s="7"/>
      <c r="R2479" s="7"/>
      <c r="S2479" s="7"/>
      <c r="T2479" s="7"/>
    </row>
    <row r="2480" spans="1:20" s="8" customFormat="1" ht="15" hidden="1" outlineLevel="1">
      <c r="A2480" s="30" t="s">
        <v>22</v>
      </c>
      <c r="B2480" s="30"/>
      <c r="C2480" s="30"/>
      <c r="D2480" s="30"/>
      <c r="E2480" s="21">
        <v>200.47301800000008</v>
      </c>
      <c r="F2480" s="7"/>
      <c r="I2480" s="7"/>
      <c r="N2480" s="7"/>
      <c r="O2480" s="7"/>
      <c r="P2480" s="7"/>
      <c r="Q2480" s="7"/>
      <c r="R2480" s="7"/>
      <c r="S2480" s="7"/>
      <c r="T2480" s="7"/>
    </row>
    <row r="2481" spans="1:8" ht="15" hidden="1" outlineLevel="1">
      <c r="A2481" s="30" t="s">
        <v>23</v>
      </c>
      <c r="B2481" s="30"/>
      <c r="C2481" s="30"/>
      <c r="D2481" s="30"/>
      <c r="E2481" s="21">
        <v>59.80331270000002</v>
      </c>
      <c r="G2481" s="8"/>
      <c r="H2481" s="8"/>
    </row>
    <row r="2482" spans="1:8" ht="15" hidden="1" outlineLevel="1">
      <c r="A2482" s="30" t="s">
        <v>24</v>
      </c>
      <c r="B2482" s="30"/>
      <c r="C2482" s="30"/>
      <c r="D2482" s="30"/>
      <c r="E2482" s="22">
        <v>0</v>
      </c>
      <c r="G2482" s="8"/>
      <c r="H2482" s="8"/>
    </row>
    <row r="2483" spans="1:8" ht="15" hidden="1" outlineLevel="1">
      <c r="A2483" s="30" t="s">
        <v>25</v>
      </c>
      <c r="B2483" s="30"/>
      <c r="C2483" s="30"/>
      <c r="D2483" s="30"/>
      <c r="E2483" s="22">
        <v>0</v>
      </c>
      <c r="G2483" s="8"/>
      <c r="H2483" s="8"/>
    </row>
    <row r="2484" spans="1:8" ht="15" hidden="1" outlineLevel="1">
      <c r="A2484" s="31" t="s">
        <v>26</v>
      </c>
      <c r="B2484" s="31"/>
      <c r="C2484" s="31"/>
      <c r="D2484" s="31"/>
      <c r="E2484" s="31"/>
      <c r="F2484" s="31"/>
      <c r="G2484" s="31"/>
      <c r="H2484" s="17">
        <v>340.344</v>
      </c>
    </row>
    <row r="2485" spans="1:8" ht="15" hidden="1" outlineLevel="1">
      <c r="A2485" s="31" t="s">
        <v>27</v>
      </c>
      <c r="B2485" s="31"/>
      <c r="C2485" s="31"/>
      <c r="D2485" s="31"/>
      <c r="E2485" s="31"/>
      <c r="F2485" s="31"/>
      <c r="G2485" s="31"/>
      <c r="H2485" s="21">
        <f>D2487+D2491</f>
        <v>8331.518999999993</v>
      </c>
    </row>
    <row r="2486" spans="1:8" ht="15" hidden="1" outlineLevel="1">
      <c r="A2486" s="31" t="s">
        <v>20</v>
      </c>
      <c r="B2486" s="31"/>
      <c r="C2486" s="14"/>
      <c r="D2486" s="14"/>
      <c r="E2486" s="14"/>
      <c r="F2486" s="14"/>
      <c r="G2486" s="14"/>
      <c r="H2486" s="23"/>
    </row>
    <row r="2487" spans="1:8" ht="15" hidden="1" outlineLevel="1">
      <c r="A2487" s="33" t="s">
        <v>28</v>
      </c>
      <c r="B2487" s="33"/>
      <c r="C2487" s="33"/>
      <c r="D2487" s="17">
        <f>D2488+D2489+D2490</f>
        <v>3.1079999999999997</v>
      </c>
      <c r="E2487" s="7"/>
      <c r="F2487" s="8"/>
      <c r="G2487" s="8"/>
      <c r="H2487" s="8"/>
    </row>
    <row r="2488" spans="1:8" ht="15" hidden="1" outlineLevel="1">
      <c r="A2488" s="32" t="s">
        <v>29</v>
      </c>
      <c r="B2488" s="32"/>
      <c r="C2488" s="32"/>
      <c r="D2488" s="17">
        <v>0.916</v>
      </c>
      <c r="E2488" s="7"/>
      <c r="F2488" s="8"/>
      <c r="G2488" s="8"/>
      <c r="H2488" s="8"/>
    </row>
    <row r="2489" spans="1:8" ht="15" hidden="1" outlineLevel="1">
      <c r="A2489" s="32" t="s">
        <v>30</v>
      </c>
      <c r="B2489" s="32"/>
      <c r="C2489" s="32"/>
      <c r="D2489" s="17">
        <v>1.311</v>
      </c>
      <c r="E2489" s="7"/>
      <c r="F2489" s="8"/>
      <c r="G2489" s="8"/>
      <c r="H2489" s="8"/>
    </row>
    <row r="2490" spans="1:8" ht="15" hidden="1" outlineLevel="1">
      <c r="A2490" s="32" t="s">
        <v>31</v>
      </c>
      <c r="B2490" s="32"/>
      <c r="C2490" s="32"/>
      <c r="D2490" s="17">
        <v>0.881</v>
      </c>
      <c r="E2490" s="7"/>
      <c r="F2490" s="8"/>
      <c r="G2490" s="8"/>
      <c r="H2490" s="8"/>
    </row>
    <row r="2491" spans="1:8" ht="15" hidden="1" outlineLevel="1">
      <c r="A2491" s="33" t="s">
        <v>32</v>
      </c>
      <c r="B2491" s="33"/>
      <c r="C2491" s="33"/>
      <c r="D2491" s="17">
        <f>D2492+D2493</f>
        <v>8328.410999999993</v>
      </c>
      <c r="E2491" s="7"/>
      <c r="F2491" s="8"/>
      <c r="G2491" s="8"/>
      <c r="H2491" s="8"/>
    </row>
    <row r="2492" spans="1:8" ht="15" hidden="1" outlineLevel="1">
      <c r="A2492" s="32" t="s">
        <v>29</v>
      </c>
      <c r="B2492" s="32"/>
      <c r="C2492" s="32"/>
      <c r="D2492" s="17">
        <v>2879.9989999999925</v>
      </c>
      <c r="E2492" s="7"/>
      <c r="F2492" s="8"/>
      <c r="G2492" s="8"/>
      <c r="H2492" s="8"/>
    </row>
    <row r="2493" spans="1:8" ht="15" hidden="1" outlineLevel="1">
      <c r="A2493" s="32" t="s">
        <v>31</v>
      </c>
      <c r="B2493" s="32"/>
      <c r="C2493" s="32"/>
      <c r="D2493" s="17">
        <v>5448.412000000001</v>
      </c>
      <c r="E2493" s="7"/>
      <c r="F2493" s="8"/>
      <c r="G2493" s="8"/>
      <c r="H2493" s="8"/>
    </row>
    <row r="2494" spans="1:8" ht="15" hidden="1" outlineLevel="1">
      <c r="A2494" s="31" t="s">
        <v>33</v>
      </c>
      <c r="B2494" s="31"/>
      <c r="C2494" s="31"/>
      <c r="D2494" s="31"/>
      <c r="E2494" s="31"/>
      <c r="F2494" s="31"/>
      <c r="G2494" s="31"/>
      <c r="H2494" s="17">
        <v>592649.216</v>
      </c>
    </row>
    <row r="2495" spans="1:8" ht="15" hidden="1" outlineLevel="1">
      <c r="A2495" s="31" t="s">
        <v>55</v>
      </c>
      <c r="B2495" s="31"/>
      <c r="C2495" s="31"/>
      <c r="D2495" s="31"/>
      <c r="E2495" s="31"/>
      <c r="F2495" s="31"/>
      <c r="G2495" s="31"/>
      <c r="H2495" s="17">
        <v>24533.601000000002</v>
      </c>
    </row>
    <row r="2496" spans="1:8" ht="15" hidden="1" outlineLevel="1">
      <c r="A2496" s="31" t="s">
        <v>36</v>
      </c>
      <c r="B2496" s="31"/>
      <c r="C2496" s="31"/>
      <c r="D2496" s="31"/>
      <c r="E2496" s="31"/>
      <c r="F2496" s="31"/>
      <c r="G2496" s="31"/>
      <c r="H2496" s="17">
        <f>E2498+E2499+E2500+E2501+E2502</f>
        <v>169368.2169999997</v>
      </c>
    </row>
    <row r="2497" spans="1:20" s="8" customFormat="1" ht="15" hidden="1" outlineLevel="1">
      <c r="A2497" s="31" t="s">
        <v>20</v>
      </c>
      <c r="B2497" s="31"/>
      <c r="C2497" s="14"/>
      <c r="D2497" s="14"/>
      <c r="E2497" s="14"/>
      <c r="F2497" s="14"/>
      <c r="G2497" s="14"/>
      <c r="H2497" s="23"/>
      <c r="I2497" s="7"/>
      <c r="N2497" s="7"/>
      <c r="O2497" s="7"/>
      <c r="P2497" s="7"/>
      <c r="Q2497" s="7"/>
      <c r="R2497" s="7"/>
      <c r="S2497" s="7"/>
      <c r="T2497" s="7"/>
    </row>
    <row r="2498" spans="1:20" s="8" customFormat="1" ht="15" hidden="1" outlineLevel="1">
      <c r="A2498" s="30" t="s">
        <v>37</v>
      </c>
      <c r="B2498" s="30"/>
      <c r="C2498" s="30"/>
      <c r="D2498" s="30"/>
      <c r="E2498" s="17">
        <v>8331.518999999993</v>
      </c>
      <c r="F2498" s="7"/>
      <c r="I2498" s="7"/>
      <c r="N2498" s="7"/>
      <c r="O2498" s="7"/>
      <c r="P2498" s="7"/>
      <c r="Q2498" s="7"/>
      <c r="R2498" s="7"/>
      <c r="S2498" s="7"/>
      <c r="T2498" s="7"/>
    </row>
    <row r="2499" spans="1:20" s="8" customFormat="1" ht="15" hidden="1" outlineLevel="1">
      <c r="A2499" s="30" t="s">
        <v>38</v>
      </c>
      <c r="B2499" s="30"/>
      <c r="C2499" s="30"/>
      <c r="D2499" s="30"/>
      <c r="E2499" s="21">
        <v>117878.14199999979</v>
      </c>
      <c r="F2499" s="7"/>
      <c r="I2499" s="7"/>
      <c r="N2499" s="7"/>
      <c r="O2499" s="7"/>
      <c r="P2499" s="7"/>
      <c r="Q2499" s="7"/>
      <c r="R2499" s="7"/>
      <c r="S2499" s="7"/>
      <c r="T2499" s="7"/>
    </row>
    <row r="2500" spans="1:20" s="8" customFormat="1" ht="15" hidden="1" outlineLevel="1">
      <c r="A2500" s="30" t="s">
        <v>39</v>
      </c>
      <c r="B2500" s="30"/>
      <c r="C2500" s="30"/>
      <c r="D2500" s="30"/>
      <c r="E2500" s="21">
        <v>43158.55599999993</v>
      </c>
      <c r="F2500" s="7"/>
      <c r="I2500" s="7"/>
      <c r="N2500" s="7"/>
      <c r="O2500" s="7"/>
      <c r="P2500" s="7"/>
      <c r="Q2500" s="7"/>
      <c r="R2500" s="7"/>
      <c r="S2500" s="7"/>
      <c r="T2500" s="7"/>
    </row>
    <row r="2501" spans="1:20" s="8" customFormat="1" ht="15" hidden="1" outlineLevel="1">
      <c r="A2501" s="30" t="s">
        <v>40</v>
      </c>
      <c r="B2501" s="30"/>
      <c r="C2501" s="30"/>
      <c r="D2501" s="30"/>
      <c r="E2501" s="22">
        <v>0</v>
      </c>
      <c r="F2501" s="7"/>
      <c r="I2501" s="7"/>
      <c r="N2501" s="7"/>
      <c r="O2501" s="7"/>
      <c r="P2501" s="7"/>
      <c r="Q2501" s="7"/>
      <c r="R2501" s="7"/>
      <c r="S2501" s="7"/>
      <c r="T2501" s="7"/>
    </row>
    <row r="2502" spans="1:20" s="8" customFormat="1" ht="15" hidden="1" outlineLevel="1">
      <c r="A2502" s="30" t="s">
        <v>41</v>
      </c>
      <c r="B2502" s="30"/>
      <c r="C2502" s="30"/>
      <c r="D2502" s="30"/>
      <c r="E2502" s="22">
        <v>0</v>
      </c>
      <c r="F2502" s="7"/>
      <c r="I2502" s="7"/>
      <c r="N2502" s="7"/>
      <c r="O2502" s="7"/>
      <c r="P2502" s="7"/>
      <c r="Q2502" s="7"/>
      <c r="R2502" s="7"/>
      <c r="S2502" s="7"/>
      <c r="T2502" s="7"/>
    </row>
    <row r="2503" spans="1:20" s="8" customFormat="1" ht="15" hidden="1" outlineLevel="1">
      <c r="A2503" s="31" t="s">
        <v>42</v>
      </c>
      <c r="B2503" s="31"/>
      <c r="C2503" s="31"/>
      <c r="D2503" s="31"/>
      <c r="E2503" s="31"/>
      <c r="F2503" s="31"/>
      <c r="G2503" s="31"/>
      <c r="H2503" s="17">
        <v>191443.5</v>
      </c>
      <c r="I2503" s="7"/>
      <c r="N2503" s="7"/>
      <c r="O2503" s="7"/>
      <c r="P2503" s="7"/>
      <c r="Q2503" s="7"/>
      <c r="R2503" s="7"/>
      <c r="S2503" s="7"/>
      <c r="T2503" s="7"/>
    </row>
    <row r="2504" spans="1:20" s="8" customFormat="1" ht="15" hidden="1" outlineLevel="1">
      <c r="A2504" s="31" t="s">
        <v>43</v>
      </c>
      <c r="B2504" s="31"/>
      <c r="C2504" s="31"/>
      <c r="D2504" s="31"/>
      <c r="E2504" s="31"/>
      <c r="F2504" s="31"/>
      <c r="G2504" s="31"/>
      <c r="H2504" s="12">
        <v>0</v>
      </c>
      <c r="I2504" s="7"/>
      <c r="N2504" s="7"/>
      <c r="O2504" s="7"/>
      <c r="P2504" s="7"/>
      <c r="Q2504" s="7"/>
      <c r="R2504" s="7"/>
      <c r="S2504" s="7"/>
      <c r="T2504" s="7"/>
    </row>
    <row r="2505" ht="15" collapsed="1"/>
  </sheetData>
  <sheetProtection/>
  <mergeCells count="2369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A74:H74"/>
    <mergeCell ref="B67:D67"/>
    <mergeCell ref="B68:D68"/>
    <mergeCell ref="A70:H70"/>
    <mergeCell ref="A71:H71"/>
    <mergeCell ref="A73:H73"/>
    <mergeCell ref="A75:G75"/>
    <mergeCell ref="A77:H77"/>
    <mergeCell ref="A78:G78"/>
    <mergeCell ref="A79:G79"/>
    <mergeCell ref="A80:G80"/>
    <mergeCell ref="A81:G81"/>
    <mergeCell ref="A82:G82"/>
    <mergeCell ref="A83:G83"/>
    <mergeCell ref="A84:B84"/>
    <mergeCell ref="A85:D85"/>
    <mergeCell ref="A86:D86"/>
    <mergeCell ref="A87:D87"/>
    <mergeCell ref="A88:D88"/>
    <mergeCell ref="A89:D89"/>
    <mergeCell ref="A90:G90"/>
    <mergeCell ref="A91:G91"/>
    <mergeCell ref="A92:B92"/>
    <mergeCell ref="A93:C93"/>
    <mergeCell ref="A94:C94"/>
    <mergeCell ref="A95:C95"/>
    <mergeCell ref="A96:C96"/>
    <mergeCell ref="A97:C97"/>
    <mergeCell ref="A98:C98"/>
    <mergeCell ref="A99:C99"/>
    <mergeCell ref="A100:G100"/>
    <mergeCell ref="A101:G101"/>
    <mergeCell ref="A102:G102"/>
    <mergeCell ref="A103:B103"/>
    <mergeCell ref="A104:D104"/>
    <mergeCell ref="A105:D105"/>
    <mergeCell ref="A106:D106"/>
    <mergeCell ref="A107:D107"/>
    <mergeCell ref="A108:D108"/>
    <mergeCell ref="A109:G109"/>
    <mergeCell ref="A110:G110"/>
    <mergeCell ref="A112:H112"/>
    <mergeCell ref="A113:G113"/>
    <mergeCell ref="A115:H115"/>
    <mergeCell ref="A116:G116"/>
    <mergeCell ref="A117:G117"/>
    <mergeCell ref="A118:G118"/>
    <mergeCell ref="A119:G119"/>
    <mergeCell ref="A120:G120"/>
    <mergeCell ref="A121:G121"/>
    <mergeCell ref="A122:B122"/>
    <mergeCell ref="A123:D123"/>
    <mergeCell ref="A124:D124"/>
    <mergeCell ref="A125:D125"/>
    <mergeCell ref="A126:D126"/>
    <mergeCell ref="A127:D127"/>
    <mergeCell ref="A128:G128"/>
    <mergeCell ref="A129:G129"/>
    <mergeCell ref="A130:B130"/>
    <mergeCell ref="A131:C131"/>
    <mergeCell ref="A132:C132"/>
    <mergeCell ref="A133:C133"/>
    <mergeCell ref="A134:C134"/>
    <mergeCell ref="A135:C135"/>
    <mergeCell ref="A136:C136"/>
    <mergeCell ref="A137:C137"/>
    <mergeCell ref="A138:G138"/>
    <mergeCell ref="A139:G139"/>
    <mergeCell ref="A140:G140"/>
    <mergeCell ref="A141:B141"/>
    <mergeCell ref="A142:D142"/>
    <mergeCell ref="A143:D143"/>
    <mergeCell ref="A144:D144"/>
    <mergeCell ref="A145:D145"/>
    <mergeCell ref="A146:D146"/>
    <mergeCell ref="A147:G147"/>
    <mergeCell ref="A148:G148"/>
    <mergeCell ref="A150:H150"/>
    <mergeCell ref="A151:G151"/>
    <mergeCell ref="A153:H153"/>
    <mergeCell ref="A154:G154"/>
    <mergeCell ref="A155:G155"/>
    <mergeCell ref="A156:G156"/>
    <mergeCell ref="A157:G157"/>
    <mergeCell ref="A158:G158"/>
    <mergeCell ref="A159:G159"/>
    <mergeCell ref="A160:B160"/>
    <mergeCell ref="A161:D161"/>
    <mergeCell ref="A162:D162"/>
    <mergeCell ref="A163:D163"/>
    <mergeCell ref="A164:D164"/>
    <mergeCell ref="A165:D165"/>
    <mergeCell ref="A166:G166"/>
    <mergeCell ref="A167:G167"/>
    <mergeCell ref="A168:B168"/>
    <mergeCell ref="A169:C169"/>
    <mergeCell ref="A170:C170"/>
    <mergeCell ref="A171:C171"/>
    <mergeCell ref="A172:C172"/>
    <mergeCell ref="A173:C173"/>
    <mergeCell ref="A174:C174"/>
    <mergeCell ref="A175:C175"/>
    <mergeCell ref="A176:G176"/>
    <mergeCell ref="A177:G177"/>
    <mergeCell ref="A178:G178"/>
    <mergeCell ref="A179:B179"/>
    <mergeCell ref="A180:D180"/>
    <mergeCell ref="A181:D181"/>
    <mergeCell ref="A182:D182"/>
    <mergeCell ref="A183:D183"/>
    <mergeCell ref="A184:D184"/>
    <mergeCell ref="A185:G185"/>
    <mergeCell ref="A186:G186"/>
    <mergeCell ref="A188:H188"/>
    <mergeCell ref="A189:G189"/>
    <mergeCell ref="A191:H191"/>
    <mergeCell ref="A192:G192"/>
    <mergeCell ref="A193:G193"/>
    <mergeCell ref="A194:G194"/>
    <mergeCell ref="A195:G195"/>
    <mergeCell ref="A196:G196"/>
    <mergeCell ref="A197:G197"/>
    <mergeCell ref="A198:B198"/>
    <mergeCell ref="A199:D199"/>
    <mergeCell ref="A200:D200"/>
    <mergeCell ref="A201:D201"/>
    <mergeCell ref="A202:D202"/>
    <mergeCell ref="A203:D203"/>
    <mergeCell ref="A204:G204"/>
    <mergeCell ref="A205:G205"/>
    <mergeCell ref="A206:B206"/>
    <mergeCell ref="A207:C207"/>
    <mergeCell ref="A208:C208"/>
    <mergeCell ref="A209:C209"/>
    <mergeCell ref="A210:C210"/>
    <mergeCell ref="A211:C211"/>
    <mergeCell ref="A212:C212"/>
    <mergeCell ref="A213:C213"/>
    <mergeCell ref="A214:G214"/>
    <mergeCell ref="A215:G215"/>
    <mergeCell ref="A216:G216"/>
    <mergeCell ref="A217:B217"/>
    <mergeCell ref="A218:D218"/>
    <mergeCell ref="A219:D219"/>
    <mergeCell ref="A220:D220"/>
    <mergeCell ref="A221:D221"/>
    <mergeCell ref="A222:D222"/>
    <mergeCell ref="A223:G223"/>
    <mergeCell ref="A224:G224"/>
    <mergeCell ref="A226:H226"/>
    <mergeCell ref="A227:G227"/>
    <mergeCell ref="A229:H229"/>
    <mergeCell ref="A230:G230"/>
    <mergeCell ref="A231:G231"/>
    <mergeCell ref="A232:G232"/>
    <mergeCell ref="A233:G233"/>
    <mergeCell ref="A234:G234"/>
    <mergeCell ref="A235:G235"/>
    <mergeCell ref="A236:B236"/>
    <mergeCell ref="A237:D237"/>
    <mergeCell ref="A238:D238"/>
    <mergeCell ref="A239:D239"/>
    <mergeCell ref="A240:D240"/>
    <mergeCell ref="A241:D241"/>
    <mergeCell ref="A242:G242"/>
    <mergeCell ref="A243:G243"/>
    <mergeCell ref="A244:B244"/>
    <mergeCell ref="A245:C245"/>
    <mergeCell ref="A246:C246"/>
    <mergeCell ref="A247:C247"/>
    <mergeCell ref="A248:C248"/>
    <mergeCell ref="A249:C249"/>
    <mergeCell ref="A250:C250"/>
    <mergeCell ref="A251:C251"/>
    <mergeCell ref="A252:G252"/>
    <mergeCell ref="A253:G253"/>
    <mergeCell ref="A254:G254"/>
    <mergeCell ref="A255:B255"/>
    <mergeCell ref="A256:D256"/>
    <mergeCell ref="A257:D257"/>
    <mergeCell ref="A258:D258"/>
    <mergeCell ref="A259:D259"/>
    <mergeCell ref="A260:D260"/>
    <mergeCell ref="A261:G261"/>
    <mergeCell ref="A262:G262"/>
    <mergeCell ref="A264:H264"/>
    <mergeCell ref="A265:G265"/>
    <mergeCell ref="A267:H267"/>
    <mergeCell ref="A268:G268"/>
    <mergeCell ref="A269:G269"/>
    <mergeCell ref="A270:G270"/>
    <mergeCell ref="A271:G271"/>
    <mergeCell ref="A272:G272"/>
    <mergeCell ref="A273:G273"/>
    <mergeCell ref="A274:B274"/>
    <mergeCell ref="A275:D275"/>
    <mergeCell ref="A276:D276"/>
    <mergeCell ref="A277:D277"/>
    <mergeCell ref="A278:D278"/>
    <mergeCell ref="A279:D279"/>
    <mergeCell ref="A280:G280"/>
    <mergeCell ref="A281:G281"/>
    <mergeCell ref="A282:B282"/>
    <mergeCell ref="A283:C283"/>
    <mergeCell ref="A284:C284"/>
    <mergeCell ref="A285:C285"/>
    <mergeCell ref="A286:C286"/>
    <mergeCell ref="A287:C287"/>
    <mergeCell ref="A288:C288"/>
    <mergeCell ref="A289:C289"/>
    <mergeCell ref="A290:G290"/>
    <mergeCell ref="A291:G291"/>
    <mergeCell ref="A292:G292"/>
    <mergeCell ref="A293:B293"/>
    <mergeCell ref="A294:D294"/>
    <mergeCell ref="A295:D295"/>
    <mergeCell ref="A296:D296"/>
    <mergeCell ref="A297:D297"/>
    <mergeCell ref="A298:D298"/>
    <mergeCell ref="A299:G299"/>
    <mergeCell ref="A300:G300"/>
    <mergeCell ref="A302:H302"/>
    <mergeCell ref="A303:G303"/>
    <mergeCell ref="A305:H305"/>
    <mergeCell ref="A306:G306"/>
    <mergeCell ref="A307:G307"/>
    <mergeCell ref="A308:G308"/>
    <mergeCell ref="A309:G309"/>
    <mergeCell ref="A310:G310"/>
    <mergeCell ref="A311:G311"/>
    <mergeCell ref="A312:B312"/>
    <mergeCell ref="A313:D313"/>
    <mergeCell ref="A314:D314"/>
    <mergeCell ref="A315:D315"/>
    <mergeCell ref="A316:D316"/>
    <mergeCell ref="A317:D317"/>
    <mergeCell ref="A318:G318"/>
    <mergeCell ref="A319:G319"/>
    <mergeCell ref="A320:B320"/>
    <mergeCell ref="A321:C321"/>
    <mergeCell ref="A322:C322"/>
    <mergeCell ref="A323:C323"/>
    <mergeCell ref="A324:C324"/>
    <mergeCell ref="A325:C325"/>
    <mergeCell ref="A326:C326"/>
    <mergeCell ref="A327:C327"/>
    <mergeCell ref="A328:G328"/>
    <mergeCell ref="A329:G329"/>
    <mergeCell ref="A330:G330"/>
    <mergeCell ref="A331:B331"/>
    <mergeCell ref="A332:D332"/>
    <mergeCell ref="A333:D333"/>
    <mergeCell ref="A334:D334"/>
    <mergeCell ref="A335:D335"/>
    <mergeCell ref="A336:D336"/>
    <mergeCell ref="A337:G337"/>
    <mergeCell ref="A338:G338"/>
    <mergeCell ref="A340:H340"/>
    <mergeCell ref="A341:G341"/>
    <mergeCell ref="A343:H343"/>
    <mergeCell ref="A344:G344"/>
    <mergeCell ref="A345:G345"/>
    <mergeCell ref="A346:G346"/>
    <mergeCell ref="A347:G347"/>
    <mergeCell ref="A348:G348"/>
    <mergeCell ref="A349:G349"/>
    <mergeCell ref="A350:B350"/>
    <mergeCell ref="A351:D351"/>
    <mergeCell ref="A352:D352"/>
    <mergeCell ref="A353:D353"/>
    <mergeCell ref="A354:D354"/>
    <mergeCell ref="A355:D355"/>
    <mergeCell ref="A356:G356"/>
    <mergeCell ref="A357:G357"/>
    <mergeCell ref="A358:B358"/>
    <mergeCell ref="A359:C359"/>
    <mergeCell ref="A360:C360"/>
    <mergeCell ref="A361:C361"/>
    <mergeCell ref="A362:C362"/>
    <mergeCell ref="A363:C363"/>
    <mergeCell ref="A364:C364"/>
    <mergeCell ref="A365:C365"/>
    <mergeCell ref="A366:G366"/>
    <mergeCell ref="A367:G367"/>
    <mergeCell ref="A368:G368"/>
    <mergeCell ref="A369:B369"/>
    <mergeCell ref="A370:D370"/>
    <mergeCell ref="A371:D371"/>
    <mergeCell ref="A372:D372"/>
    <mergeCell ref="A373:D373"/>
    <mergeCell ref="A374:D374"/>
    <mergeCell ref="A375:G375"/>
    <mergeCell ref="A376:G376"/>
    <mergeCell ref="A378:H378"/>
    <mergeCell ref="A379:G379"/>
    <mergeCell ref="A381:H381"/>
    <mergeCell ref="A382:G382"/>
    <mergeCell ref="A383:G383"/>
    <mergeCell ref="A384:G384"/>
    <mergeCell ref="A385:G385"/>
    <mergeCell ref="A386:G386"/>
    <mergeCell ref="A387:G387"/>
    <mergeCell ref="A388:B388"/>
    <mergeCell ref="A389:D389"/>
    <mergeCell ref="A390:D390"/>
    <mergeCell ref="A391:D391"/>
    <mergeCell ref="A392:D392"/>
    <mergeCell ref="A393:D393"/>
    <mergeCell ref="A394:G394"/>
    <mergeCell ref="A395:G395"/>
    <mergeCell ref="A396:B396"/>
    <mergeCell ref="A397:C397"/>
    <mergeCell ref="A398:C398"/>
    <mergeCell ref="A399:C399"/>
    <mergeCell ref="A400:C400"/>
    <mergeCell ref="A401:C401"/>
    <mergeCell ref="A402:C402"/>
    <mergeCell ref="A403:C403"/>
    <mergeCell ref="A404:G404"/>
    <mergeCell ref="A405:G405"/>
    <mergeCell ref="A406:G406"/>
    <mergeCell ref="A407:B407"/>
    <mergeCell ref="A408:D408"/>
    <mergeCell ref="A409:D409"/>
    <mergeCell ref="A410:D410"/>
    <mergeCell ref="A411:D411"/>
    <mergeCell ref="A412:D412"/>
    <mergeCell ref="A413:G413"/>
    <mergeCell ref="A414:G414"/>
    <mergeCell ref="A416:H416"/>
    <mergeCell ref="A417:G417"/>
    <mergeCell ref="A419:H419"/>
    <mergeCell ref="A420:G420"/>
    <mergeCell ref="A421:G421"/>
    <mergeCell ref="A422:G422"/>
    <mergeCell ref="A423:G423"/>
    <mergeCell ref="A424:G424"/>
    <mergeCell ref="A425:G425"/>
    <mergeCell ref="A426:B426"/>
    <mergeCell ref="A427:D427"/>
    <mergeCell ref="A428:D428"/>
    <mergeCell ref="A429:D429"/>
    <mergeCell ref="A430:D430"/>
    <mergeCell ref="A431:D431"/>
    <mergeCell ref="A432:G432"/>
    <mergeCell ref="A433:G433"/>
    <mergeCell ref="A434:B434"/>
    <mergeCell ref="A435:C435"/>
    <mergeCell ref="A436:C436"/>
    <mergeCell ref="A437:C437"/>
    <mergeCell ref="A438:C438"/>
    <mergeCell ref="A439:C439"/>
    <mergeCell ref="A440:C440"/>
    <mergeCell ref="A441:C441"/>
    <mergeCell ref="A442:G442"/>
    <mergeCell ref="A443:G443"/>
    <mergeCell ref="A444:G444"/>
    <mergeCell ref="A445:B445"/>
    <mergeCell ref="A446:D446"/>
    <mergeCell ref="A447:D447"/>
    <mergeCell ref="A448:D448"/>
    <mergeCell ref="A449:D449"/>
    <mergeCell ref="A450:D450"/>
    <mergeCell ref="A451:G451"/>
    <mergeCell ref="A452:G452"/>
    <mergeCell ref="A454:H454"/>
    <mergeCell ref="A455:G455"/>
    <mergeCell ref="A457:H457"/>
    <mergeCell ref="A458:G458"/>
    <mergeCell ref="A459:G459"/>
    <mergeCell ref="A460:G460"/>
    <mergeCell ref="A461:G461"/>
    <mergeCell ref="A462:G462"/>
    <mergeCell ref="A463:G463"/>
    <mergeCell ref="A464:B464"/>
    <mergeCell ref="A465:D465"/>
    <mergeCell ref="A466:D466"/>
    <mergeCell ref="A467:D467"/>
    <mergeCell ref="A468:D468"/>
    <mergeCell ref="A469:D469"/>
    <mergeCell ref="A470:G470"/>
    <mergeCell ref="A471:G471"/>
    <mergeCell ref="A472:B472"/>
    <mergeCell ref="A473:C473"/>
    <mergeCell ref="A474:C474"/>
    <mergeCell ref="A475:C475"/>
    <mergeCell ref="A476:C476"/>
    <mergeCell ref="A477:C477"/>
    <mergeCell ref="A478:C478"/>
    <mergeCell ref="A479:C479"/>
    <mergeCell ref="A480:G480"/>
    <mergeCell ref="A481:G481"/>
    <mergeCell ref="A482:G482"/>
    <mergeCell ref="A483:B483"/>
    <mergeCell ref="A484:D484"/>
    <mergeCell ref="A485:D485"/>
    <mergeCell ref="A486:D486"/>
    <mergeCell ref="A487:D487"/>
    <mergeCell ref="A488:D488"/>
    <mergeCell ref="A489:G489"/>
    <mergeCell ref="A490:G490"/>
    <mergeCell ref="A492:H492"/>
    <mergeCell ref="A493:G493"/>
    <mergeCell ref="A495:H495"/>
    <mergeCell ref="A496:G496"/>
    <mergeCell ref="A497:G497"/>
    <mergeCell ref="A498:G498"/>
    <mergeCell ref="A499:G499"/>
    <mergeCell ref="A500:G500"/>
    <mergeCell ref="A501:G501"/>
    <mergeCell ref="A502:B502"/>
    <mergeCell ref="A503:D503"/>
    <mergeCell ref="A504:D504"/>
    <mergeCell ref="A505:D505"/>
    <mergeCell ref="A506:D506"/>
    <mergeCell ref="A507:D507"/>
    <mergeCell ref="A508:G508"/>
    <mergeCell ref="A509:G509"/>
    <mergeCell ref="A510:B510"/>
    <mergeCell ref="A511:C511"/>
    <mergeCell ref="A512:C512"/>
    <mergeCell ref="A513:C513"/>
    <mergeCell ref="A514:C514"/>
    <mergeCell ref="A515:C515"/>
    <mergeCell ref="A516:C516"/>
    <mergeCell ref="A517:C517"/>
    <mergeCell ref="A518:G518"/>
    <mergeCell ref="A519:G519"/>
    <mergeCell ref="A520:G520"/>
    <mergeCell ref="A521:B521"/>
    <mergeCell ref="A522:D522"/>
    <mergeCell ref="A523:D523"/>
    <mergeCell ref="A524:D524"/>
    <mergeCell ref="A525:D525"/>
    <mergeCell ref="A526:D526"/>
    <mergeCell ref="A527:G527"/>
    <mergeCell ref="A528:G528"/>
    <mergeCell ref="A530:H530"/>
    <mergeCell ref="A531:G531"/>
    <mergeCell ref="A533:H533"/>
    <mergeCell ref="A534:G534"/>
    <mergeCell ref="A535:G535"/>
    <mergeCell ref="A536:G536"/>
    <mergeCell ref="A537:G537"/>
    <mergeCell ref="A538:G538"/>
    <mergeCell ref="A539:G539"/>
    <mergeCell ref="A540:B540"/>
    <mergeCell ref="A541:D541"/>
    <mergeCell ref="A542:D542"/>
    <mergeCell ref="A543:D543"/>
    <mergeCell ref="A544:D544"/>
    <mergeCell ref="A545:D545"/>
    <mergeCell ref="A546:G546"/>
    <mergeCell ref="A547:G547"/>
    <mergeCell ref="A548:B548"/>
    <mergeCell ref="A549:C549"/>
    <mergeCell ref="A550:C550"/>
    <mergeCell ref="A551:C551"/>
    <mergeCell ref="A552:C552"/>
    <mergeCell ref="A553:C553"/>
    <mergeCell ref="A554:C554"/>
    <mergeCell ref="A555:C555"/>
    <mergeCell ref="A556:G556"/>
    <mergeCell ref="A557:G557"/>
    <mergeCell ref="A558:G558"/>
    <mergeCell ref="A559:B559"/>
    <mergeCell ref="A560:D560"/>
    <mergeCell ref="A561:D561"/>
    <mergeCell ref="A562:D562"/>
    <mergeCell ref="A563:D563"/>
    <mergeCell ref="A564:D564"/>
    <mergeCell ref="A565:G565"/>
    <mergeCell ref="A566:G566"/>
    <mergeCell ref="A568:H568"/>
    <mergeCell ref="A569:G569"/>
    <mergeCell ref="A571:H571"/>
    <mergeCell ref="A572:G572"/>
    <mergeCell ref="A573:G573"/>
    <mergeCell ref="A574:G574"/>
    <mergeCell ref="A575:G575"/>
    <mergeCell ref="A576:G576"/>
    <mergeCell ref="A577:G577"/>
    <mergeCell ref="A578:B578"/>
    <mergeCell ref="A579:D579"/>
    <mergeCell ref="A580:D580"/>
    <mergeCell ref="A581:D581"/>
    <mergeCell ref="A582:D582"/>
    <mergeCell ref="A583:D583"/>
    <mergeCell ref="A584:G584"/>
    <mergeCell ref="A585:G585"/>
    <mergeCell ref="A586:B586"/>
    <mergeCell ref="A587:C587"/>
    <mergeCell ref="A588:C588"/>
    <mergeCell ref="A589:C589"/>
    <mergeCell ref="A590:C590"/>
    <mergeCell ref="A591:C591"/>
    <mergeCell ref="A592:C592"/>
    <mergeCell ref="A593:C593"/>
    <mergeCell ref="A594:G594"/>
    <mergeCell ref="A595:G595"/>
    <mergeCell ref="A596:G596"/>
    <mergeCell ref="A597:B597"/>
    <mergeCell ref="A598:D598"/>
    <mergeCell ref="A599:D599"/>
    <mergeCell ref="A600:D600"/>
    <mergeCell ref="A601:D601"/>
    <mergeCell ref="A602:D602"/>
    <mergeCell ref="A603:G603"/>
    <mergeCell ref="A604:G604"/>
    <mergeCell ref="A606:H606"/>
    <mergeCell ref="A607:G607"/>
    <mergeCell ref="A609:H609"/>
    <mergeCell ref="A610:G610"/>
    <mergeCell ref="A611:G611"/>
    <mergeCell ref="A612:G612"/>
    <mergeCell ref="A613:G613"/>
    <mergeCell ref="A614:G614"/>
    <mergeCell ref="A615:G615"/>
    <mergeCell ref="A616:B616"/>
    <mergeCell ref="A617:D617"/>
    <mergeCell ref="A618:D618"/>
    <mergeCell ref="A619:D619"/>
    <mergeCell ref="A620:D620"/>
    <mergeCell ref="A621:D621"/>
    <mergeCell ref="A622:G622"/>
    <mergeCell ref="A623:G623"/>
    <mergeCell ref="A624:B624"/>
    <mergeCell ref="A625:C625"/>
    <mergeCell ref="A626:C626"/>
    <mergeCell ref="A627:C627"/>
    <mergeCell ref="A628:C628"/>
    <mergeCell ref="A629:C629"/>
    <mergeCell ref="A630:C630"/>
    <mergeCell ref="A631:C631"/>
    <mergeCell ref="A632:G632"/>
    <mergeCell ref="A633:G633"/>
    <mergeCell ref="A634:G634"/>
    <mergeCell ref="A635:B635"/>
    <mergeCell ref="A636:D636"/>
    <mergeCell ref="A637:D637"/>
    <mergeCell ref="A638:D638"/>
    <mergeCell ref="A639:D639"/>
    <mergeCell ref="A640:D640"/>
    <mergeCell ref="A641:G641"/>
    <mergeCell ref="A642:G642"/>
    <mergeCell ref="A644:H644"/>
    <mergeCell ref="A645:G645"/>
    <mergeCell ref="A647:H647"/>
    <mergeCell ref="A648:G648"/>
    <mergeCell ref="A649:G649"/>
    <mergeCell ref="A650:G650"/>
    <mergeCell ref="A651:G651"/>
    <mergeCell ref="A652:G652"/>
    <mergeCell ref="A653:G653"/>
    <mergeCell ref="A654:B654"/>
    <mergeCell ref="A655:D655"/>
    <mergeCell ref="A656:D656"/>
    <mergeCell ref="A657:D657"/>
    <mergeCell ref="A658:D658"/>
    <mergeCell ref="A659:D659"/>
    <mergeCell ref="A660:G660"/>
    <mergeCell ref="A661:G661"/>
    <mergeCell ref="A662:B662"/>
    <mergeCell ref="A663:C663"/>
    <mergeCell ref="A664:C664"/>
    <mergeCell ref="A665:C665"/>
    <mergeCell ref="A666:C666"/>
    <mergeCell ref="A667:C667"/>
    <mergeCell ref="A668:C668"/>
    <mergeCell ref="A669:C669"/>
    <mergeCell ref="A670:G670"/>
    <mergeCell ref="A671:G671"/>
    <mergeCell ref="A672:G672"/>
    <mergeCell ref="A673:B673"/>
    <mergeCell ref="A674:D674"/>
    <mergeCell ref="A675:D675"/>
    <mergeCell ref="A676:D676"/>
    <mergeCell ref="A677:D677"/>
    <mergeCell ref="A678:D678"/>
    <mergeCell ref="A679:G679"/>
    <mergeCell ref="A680:G680"/>
    <mergeCell ref="A682:H682"/>
    <mergeCell ref="A683:G683"/>
    <mergeCell ref="A685:H685"/>
    <mergeCell ref="A686:G686"/>
    <mergeCell ref="A687:G687"/>
    <mergeCell ref="A688:G688"/>
    <mergeCell ref="A689:G689"/>
    <mergeCell ref="A690:G690"/>
    <mergeCell ref="A691:G691"/>
    <mergeCell ref="A692:B692"/>
    <mergeCell ref="A693:D693"/>
    <mergeCell ref="A694:D694"/>
    <mergeCell ref="A695:D695"/>
    <mergeCell ref="A696:D696"/>
    <mergeCell ref="A697:D697"/>
    <mergeCell ref="A698:G698"/>
    <mergeCell ref="A699:G699"/>
    <mergeCell ref="A700:B700"/>
    <mergeCell ref="A701:C701"/>
    <mergeCell ref="A702:C702"/>
    <mergeCell ref="A703:C703"/>
    <mergeCell ref="A704:C704"/>
    <mergeCell ref="A705:C705"/>
    <mergeCell ref="A706:C706"/>
    <mergeCell ref="A707:C707"/>
    <mergeCell ref="A708:G708"/>
    <mergeCell ref="A709:G709"/>
    <mergeCell ref="A710:G710"/>
    <mergeCell ref="A711:B711"/>
    <mergeCell ref="A712:D712"/>
    <mergeCell ref="A713:D713"/>
    <mergeCell ref="A714:D714"/>
    <mergeCell ref="A715:D715"/>
    <mergeCell ref="A716:D716"/>
    <mergeCell ref="A717:G717"/>
    <mergeCell ref="A718:G718"/>
    <mergeCell ref="A720:H720"/>
    <mergeCell ref="A721:G721"/>
    <mergeCell ref="A723:H723"/>
    <mergeCell ref="A724:G724"/>
    <mergeCell ref="A725:G725"/>
    <mergeCell ref="A726:G726"/>
    <mergeCell ref="A727:G727"/>
    <mergeCell ref="A728:G728"/>
    <mergeCell ref="A729:G729"/>
    <mergeCell ref="A730:B730"/>
    <mergeCell ref="A731:D731"/>
    <mergeCell ref="A732:D732"/>
    <mergeCell ref="A733:D733"/>
    <mergeCell ref="A734:D734"/>
    <mergeCell ref="A735:D735"/>
    <mergeCell ref="A736:G736"/>
    <mergeCell ref="A737:G737"/>
    <mergeCell ref="A738:B738"/>
    <mergeCell ref="A739:C739"/>
    <mergeCell ref="A740:C740"/>
    <mergeCell ref="A741:C741"/>
    <mergeCell ref="A742:C742"/>
    <mergeCell ref="A743:C743"/>
    <mergeCell ref="A744:C744"/>
    <mergeCell ref="A745:C745"/>
    <mergeCell ref="A746:G746"/>
    <mergeCell ref="A747:G747"/>
    <mergeCell ref="A748:G748"/>
    <mergeCell ref="A749:B749"/>
    <mergeCell ref="A750:D750"/>
    <mergeCell ref="A751:D751"/>
    <mergeCell ref="A752:D752"/>
    <mergeCell ref="A753:D753"/>
    <mergeCell ref="A754:D754"/>
    <mergeCell ref="A755:G755"/>
    <mergeCell ref="A756:G756"/>
    <mergeCell ref="A758:H758"/>
    <mergeCell ref="A759:G759"/>
    <mergeCell ref="A761:H761"/>
    <mergeCell ref="A762:G762"/>
    <mergeCell ref="A763:G763"/>
    <mergeCell ref="A764:G764"/>
    <mergeCell ref="A765:G765"/>
    <mergeCell ref="A766:G766"/>
    <mergeCell ref="A767:G767"/>
    <mergeCell ref="A768:B768"/>
    <mergeCell ref="A769:D769"/>
    <mergeCell ref="A770:D770"/>
    <mergeCell ref="A771:D771"/>
    <mergeCell ref="A772:D772"/>
    <mergeCell ref="A773:D773"/>
    <mergeCell ref="A774:G774"/>
    <mergeCell ref="A775:G775"/>
    <mergeCell ref="A776:B776"/>
    <mergeCell ref="A777:C777"/>
    <mergeCell ref="A778:C778"/>
    <mergeCell ref="A779:C779"/>
    <mergeCell ref="A780:C780"/>
    <mergeCell ref="A781:C781"/>
    <mergeCell ref="A782:C782"/>
    <mergeCell ref="A783:C783"/>
    <mergeCell ref="A784:G784"/>
    <mergeCell ref="A785:G785"/>
    <mergeCell ref="A786:G786"/>
    <mergeCell ref="A787:B787"/>
    <mergeCell ref="A788:D788"/>
    <mergeCell ref="A789:D789"/>
    <mergeCell ref="A790:D790"/>
    <mergeCell ref="A791:D791"/>
    <mergeCell ref="A792:D792"/>
    <mergeCell ref="A793:G793"/>
    <mergeCell ref="A794:G794"/>
    <mergeCell ref="A796:H796"/>
    <mergeCell ref="A797:G797"/>
    <mergeCell ref="A799:H799"/>
    <mergeCell ref="A800:G800"/>
    <mergeCell ref="A801:G801"/>
    <mergeCell ref="A802:G802"/>
    <mergeCell ref="A803:G803"/>
    <mergeCell ref="A804:G804"/>
    <mergeCell ref="A805:G805"/>
    <mergeCell ref="A806:B806"/>
    <mergeCell ref="A807:D807"/>
    <mergeCell ref="A808:D808"/>
    <mergeCell ref="A809:D809"/>
    <mergeCell ref="A810:D810"/>
    <mergeCell ref="A811:D811"/>
    <mergeCell ref="A812:G812"/>
    <mergeCell ref="A813:G813"/>
    <mergeCell ref="A814:B814"/>
    <mergeCell ref="A815:C815"/>
    <mergeCell ref="A816:C816"/>
    <mergeCell ref="A817:C817"/>
    <mergeCell ref="A818:C818"/>
    <mergeCell ref="A819:C819"/>
    <mergeCell ref="A820:C820"/>
    <mergeCell ref="A821:C821"/>
    <mergeCell ref="A822:G822"/>
    <mergeCell ref="A823:G823"/>
    <mergeCell ref="A824:G824"/>
    <mergeCell ref="A825:B825"/>
    <mergeCell ref="A826:D826"/>
    <mergeCell ref="A827:D827"/>
    <mergeCell ref="A828:D828"/>
    <mergeCell ref="A829:D829"/>
    <mergeCell ref="A830:D830"/>
    <mergeCell ref="A831:G831"/>
    <mergeCell ref="A832:G832"/>
    <mergeCell ref="A834:H834"/>
    <mergeCell ref="A835:G835"/>
    <mergeCell ref="A837:H837"/>
    <mergeCell ref="A838:G838"/>
    <mergeCell ref="A839:G839"/>
    <mergeCell ref="A840:G840"/>
    <mergeCell ref="A841:G841"/>
    <mergeCell ref="A842:G842"/>
    <mergeCell ref="A843:G843"/>
    <mergeCell ref="A844:B844"/>
    <mergeCell ref="A845:D845"/>
    <mergeCell ref="A846:D846"/>
    <mergeCell ref="A847:D847"/>
    <mergeCell ref="A848:D848"/>
    <mergeCell ref="A849:D849"/>
    <mergeCell ref="A850:G850"/>
    <mergeCell ref="A851:G851"/>
    <mergeCell ref="A852:B852"/>
    <mergeCell ref="A853:C853"/>
    <mergeCell ref="A854:C854"/>
    <mergeCell ref="A855:C855"/>
    <mergeCell ref="A856:C856"/>
    <mergeCell ref="A857:C857"/>
    <mergeCell ref="A858:C858"/>
    <mergeCell ref="A859:C859"/>
    <mergeCell ref="A860:G860"/>
    <mergeCell ref="A861:G861"/>
    <mergeCell ref="A862:G862"/>
    <mergeCell ref="A863:B863"/>
    <mergeCell ref="A864:D864"/>
    <mergeCell ref="A865:D865"/>
    <mergeCell ref="A866:D866"/>
    <mergeCell ref="A867:D867"/>
    <mergeCell ref="A868:D868"/>
    <mergeCell ref="A869:G869"/>
    <mergeCell ref="A870:G870"/>
    <mergeCell ref="A872:H872"/>
    <mergeCell ref="A873:G873"/>
    <mergeCell ref="A875:H875"/>
    <mergeCell ref="A876:G876"/>
    <mergeCell ref="A877:G877"/>
    <mergeCell ref="A878:G878"/>
    <mergeCell ref="A879:G879"/>
    <mergeCell ref="A880:G880"/>
    <mergeCell ref="A881:G881"/>
    <mergeCell ref="A882:B882"/>
    <mergeCell ref="A883:D883"/>
    <mergeCell ref="A884:D884"/>
    <mergeCell ref="A885:D885"/>
    <mergeCell ref="A886:D886"/>
    <mergeCell ref="A887:D887"/>
    <mergeCell ref="A888:G888"/>
    <mergeCell ref="A889:G889"/>
    <mergeCell ref="A890:B890"/>
    <mergeCell ref="A891:C891"/>
    <mergeCell ref="A892:C892"/>
    <mergeCell ref="A893:C893"/>
    <mergeCell ref="A894:C894"/>
    <mergeCell ref="A895:C895"/>
    <mergeCell ref="A896:C896"/>
    <mergeCell ref="A897:C897"/>
    <mergeCell ref="A898:G898"/>
    <mergeCell ref="A899:G899"/>
    <mergeCell ref="A900:G900"/>
    <mergeCell ref="A901:B901"/>
    <mergeCell ref="A902:D902"/>
    <mergeCell ref="A903:D903"/>
    <mergeCell ref="A904:D904"/>
    <mergeCell ref="A905:D905"/>
    <mergeCell ref="A906:D906"/>
    <mergeCell ref="A907:G907"/>
    <mergeCell ref="A908:G908"/>
    <mergeCell ref="A910:H910"/>
    <mergeCell ref="A911:G911"/>
    <mergeCell ref="A913:H913"/>
    <mergeCell ref="A914:G914"/>
    <mergeCell ref="A915:G915"/>
    <mergeCell ref="A916:G916"/>
    <mergeCell ref="A917:G917"/>
    <mergeCell ref="A918:G918"/>
    <mergeCell ref="A919:G919"/>
    <mergeCell ref="A920:B920"/>
    <mergeCell ref="A921:D921"/>
    <mergeCell ref="A922:D922"/>
    <mergeCell ref="A923:D923"/>
    <mergeCell ref="A924:D924"/>
    <mergeCell ref="A925:D925"/>
    <mergeCell ref="A926:G926"/>
    <mergeCell ref="A927:G927"/>
    <mergeCell ref="A928:B928"/>
    <mergeCell ref="A929:C929"/>
    <mergeCell ref="A930:C930"/>
    <mergeCell ref="A931:C931"/>
    <mergeCell ref="A932:C932"/>
    <mergeCell ref="A933:C933"/>
    <mergeCell ref="A934:C934"/>
    <mergeCell ref="A935:C935"/>
    <mergeCell ref="A936:G936"/>
    <mergeCell ref="A937:G937"/>
    <mergeCell ref="A938:G938"/>
    <mergeCell ref="A939:B939"/>
    <mergeCell ref="A940:D940"/>
    <mergeCell ref="A941:D941"/>
    <mergeCell ref="A942:D942"/>
    <mergeCell ref="A943:D943"/>
    <mergeCell ref="A944:D944"/>
    <mergeCell ref="A945:G945"/>
    <mergeCell ref="A946:G946"/>
    <mergeCell ref="A948:H948"/>
    <mergeCell ref="A949:G949"/>
    <mergeCell ref="A951:H951"/>
    <mergeCell ref="A952:G952"/>
    <mergeCell ref="A953:G953"/>
    <mergeCell ref="A954:G954"/>
    <mergeCell ref="A955:G955"/>
    <mergeCell ref="A956:G956"/>
    <mergeCell ref="A957:G957"/>
    <mergeCell ref="A958:B958"/>
    <mergeCell ref="A959:D959"/>
    <mergeCell ref="A960:D960"/>
    <mergeCell ref="A961:D961"/>
    <mergeCell ref="A962:D962"/>
    <mergeCell ref="A963:D963"/>
    <mergeCell ref="A964:G964"/>
    <mergeCell ref="A965:G965"/>
    <mergeCell ref="A966:B966"/>
    <mergeCell ref="A967:C967"/>
    <mergeCell ref="A968:C968"/>
    <mergeCell ref="A969:C969"/>
    <mergeCell ref="A970:C970"/>
    <mergeCell ref="A971:C971"/>
    <mergeCell ref="A972:C972"/>
    <mergeCell ref="A973:C973"/>
    <mergeCell ref="A974:G974"/>
    <mergeCell ref="A975:G975"/>
    <mergeCell ref="A976:G976"/>
    <mergeCell ref="A977:B977"/>
    <mergeCell ref="A978:D978"/>
    <mergeCell ref="A979:D979"/>
    <mergeCell ref="A980:D980"/>
    <mergeCell ref="A981:D981"/>
    <mergeCell ref="A982:D982"/>
    <mergeCell ref="A983:G983"/>
    <mergeCell ref="A984:G984"/>
    <mergeCell ref="A986:H986"/>
    <mergeCell ref="A987:G987"/>
    <mergeCell ref="A989:H989"/>
    <mergeCell ref="A990:G990"/>
    <mergeCell ref="A991:G991"/>
    <mergeCell ref="A992:G992"/>
    <mergeCell ref="A993:G993"/>
    <mergeCell ref="A994:G994"/>
    <mergeCell ref="A995:G995"/>
    <mergeCell ref="A996:B996"/>
    <mergeCell ref="A997:D997"/>
    <mergeCell ref="A998:D998"/>
    <mergeCell ref="A999:D999"/>
    <mergeCell ref="A1000:D1000"/>
    <mergeCell ref="A1001:D1001"/>
    <mergeCell ref="A1002:G1002"/>
    <mergeCell ref="A1003:G1003"/>
    <mergeCell ref="A1004:B1004"/>
    <mergeCell ref="A1005:C1005"/>
    <mergeCell ref="A1006:C1006"/>
    <mergeCell ref="A1007:C1007"/>
    <mergeCell ref="A1008:C1008"/>
    <mergeCell ref="A1009:C1009"/>
    <mergeCell ref="A1010:C1010"/>
    <mergeCell ref="A1011:C1011"/>
    <mergeCell ref="A1012:G1012"/>
    <mergeCell ref="A1013:G1013"/>
    <mergeCell ref="A1014:G1014"/>
    <mergeCell ref="A1015:B1015"/>
    <mergeCell ref="A1016:D1016"/>
    <mergeCell ref="A1017:D1017"/>
    <mergeCell ref="A1018:D1018"/>
    <mergeCell ref="A1019:D1019"/>
    <mergeCell ref="A1020:D1020"/>
    <mergeCell ref="A1021:G1021"/>
    <mergeCell ref="A1022:G1022"/>
    <mergeCell ref="A1024:H1024"/>
    <mergeCell ref="A1025:G1025"/>
    <mergeCell ref="A1027:H1027"/>
    <mergeCell ref="A1028:G1028"/>
    <mergeCell ref="A1029:G1029"/>
    <mergeCell ref="A1030:G1030"/>
    <mergeCell ref="A1031:G1031"/>
    <mergeCell ref="A1032:G1032"/>
    <mergeCell ref="A1033:G1033"/>
    <mergeCell ref="A1034:B1034"/>
    <mergeCell ref="A1035:D1035"/>
    <mergeCell ref="A1036:D1036"/>
    <mergeCell ref="A1037:D1037"/>
    <mergeCell ref="A1038:D1038"/>
    <mergeCell ref="A1039:D1039"/>
    <mergeCell ref="A1040:G1040"/>
    <mergeCell ref="A1041:G1041"/>
    <mergeCell ref="A1042:B1042"/>
    <mergeCell ref="A1043:C1043"/>
    <mergeCell ref="A1044:C1044"/>
    <mergeCell ref="A1045:C1045"/>
    <mergeCell ref="A1046:C1046"/>
    <mergeCell ref="A1047:C1047"/>
    <mergeCell ref="A1048:C1048"/>
    <mergeCell ref="A1049:C1049"/>
    <mergeCell ref="A1050:G1050"/>
    <mergeCell ref="A1051:G1051"/>
    <mergeCell ref="A1052:G1052"/>
    <mergeCell ref="A1053:B1053"/>
    <mergeCell ref="A1054:D1054"/>
    <mergeCell ref="A1055:D1055"/>
    <mergeCell ref="A1056:D1056"/>
    <mergeCell ref="A1057:D1057"/>
    <mergeCell ref="A1058:D1058"/>
    <mergeCell ref="A1059:G1059"/>
    <mergeCell ref="A1060:G1060"/>
    <mergeCell ref="A1062:H1062"/>
    <mergeCell ref="A1063:G1063"/>
    <mergeCell ref="A1065:H1065"/>
    <mergeCell ref="A1066:G1066"/>
    <mergeCell ref="A1067:G1067"/>
    <mergeCell ref="A1068:G1068"/>
    <mergeCell ref="A1069:G1069"/>
    <mergeCell ref="A1070:G1070"/>
    <mergeCell ref="A1071:G1071"/>
    <mergeCell ref="A1072:B1072"/>
    <mergeCell ref="A1073:D1073"/>
    <mergeCell ref="A1074:D1074"/>
    <mergeCell ref="A1075:D1075"/>
    <mergeCell ref="A1076:D1076"/>
    <mergeCell ref="A1077:D1077"/>
    <mergeCell ref="A1078:G1078"/>
    <mergeCell ref="A1079:G1079"/>
    <mergeCell ref="A1080:B1080"/>
    <mergeCell ref="A1081:C1081"/>
    <mergeCell ref="A1082:C1082"/>
    <mergeCell ref="A1083:C1083"/>
    <mergeCell ref="A1084:C1084"/>
    <mergeCell ref="A1085:C1085"/>
    <mergeCell ref="A1086:C1086"/>
    <mergeCell ref="A1087:C1087"/>
    <mergeCell ref="A1088:G1088"/>
    <mergeCell ref="A1089:G1089"/>
    <mergeCell ref="A1090:G1090"/>
    <mergeCell ref="A1091:B1091"/>
    <mergeCell ref="A1092:D1092"/>
    <mergeCell ref="A1093:D1093"/>
    <mergeCell ref="A1094:D1094"/>
    <mergeCell ref="A1095:D1095"/>
    <mergeCell ref="A1096:D1096"/>
    <mergeCell ref="A1097:G1097"/>
    <mergeCell ref="A1098:G1098"/>
    <mergeCell ref="A1100:H1100"/>
    <mergeCell ref="A1101:G1101"/>
    <mergeCell ref="A1103:H1103"/>
    <mergeCell ref="A1104:G1104"/>
    <mergeCell ref="A1105:G1105"/>
    <mergeCell ref="A1106:G1106"/>
    <mergeCell ref="A1107:G1107"/>
    <mergeCell ref="A1108:G1108"/>
    <mergeCell ref="A1109:G1109"/>
    <mergeCell ref="A1110:B1110"/>
    <mergeCell ref="A1111:D1111"/>
    <mergeCell ref="A1112:D1112"/>
    <mergeCell ref="A1113:D1113"/>
    <mergeCell ref="A1114:D1114"/>
    <mergeCell ref="A1115:D1115"/>
    <mergeCell ref="A1116:G1116"/>
    <mergeCell ref="A1117:G1117"/>
    <mergeCell ref="A1118:B1118"/>
    <mergeCell ref="A1119:C1119"/>
    <mergeCell ref="A1120:C1120"/>
    <mergeCell ref="A1121:C1121"/>
    <mergeCell ref="A1122:C1122"/>
    <mergeCell ref="A1123:C1123"/>
    <mergeCell ref="A1124:C1124"/>
    <mergeCell ref="A1125:C1125"/>
    <mergeCell ref="A1126:G1126"/>
    <mergeCell ref="A1127:G1127"/>
    <mergeCell ref="A1128:G1128"/>
    <mergeCell ref="A1129:B1129"/>
    <mergeCell ref="A1130:D1130"/>
    <mergeCell ref="A1131:D1131"/>
    <mergeCell ref="A1132:D1132"/>
    <mergeCell ref="A1133:D1133"/>
    <mergeCell ref="A1134:D1134"/>
    <mergeCell ref="A1135:G1135"/>
    <mergeCell ref="A1136:G1136"/>
    <mergeCell ref="A1138:H1138"/>
    <mergeCell ref="A1139:G1139"/>
    <mergeCell ref="A1141:H1141"/>
    <mergeCell ref="A1142:G1142"/>
    <mergeCell ref="A1143:G1143"/>
    <mergeCell ref="A1144:G1144"/>
    <mergeCell ref="A1145:G1145"/>
    <mergeCell ref="A1146:G1146"/>
    <mergeCell ref="A1147:G1147"/>
    <mergeCell ref="A1148:B1148"/>
    <mergeCell ref="A1149:D1149"/>
    <mergeCell ref="A1150:D1150"/>
    <mergeCell ref="A1151:D1151"/>
    <mergeCell ref="A1152:D1152"/>
    <mergeCell ref="A1153:D1153"/>
    <mergeCell ref="A1154:G1154"/>
    <mergeCell ref="A1155:G1155"/>
    <mergeCell ref="A1156:B1156"/>
    <mergeCell ref="A1157:C1157"/>
    <mergeCell ref="A1158:C1158"/>
    <mergeCell ref="A1159:C1159"/>
    <mergeCell ref="A1160:C1160"/>
    <mergeCell ref="A1161:C1161"/>
    <mergeCell ref="A1162:C1162"/>
    <mergeCell ref="A1163:C1163"/>
    <mergeCell ref="A1164:G1164"/>
    <mergeCell ref="A1165:G1165"/>
    <mergeCell ref="A1166:G1166"/>
    <mergeCell ref="A1167:B1167"/>
    <mergeCell ref="A1168:D1168"/>
    <mergeCell ref="A1169:D1169"/>
    <mergeCell ref="A1170:D1170"/>
    <mergeCell ref="A1171:D1171"/>
    <mergeCell ref="A1172:D1172"/>
    <mergeCell ref="A1173:G1173"/>
    <mergeCell ref="A1174:G1174"/>
    <mergeCell ref="A1176:H1176"/>
    <mergeCell ref="A1177:G1177"/>
    <mergeCell ref="A1179:H1179"/>
    <mergeCell ref="A1180:G1180"/>
    <mergeCell ref="A1181:G1181"/>
    <mergeCell ref="A1182:G1182"/>
    <mergeCell ref="A1183:G1183"/>
    <mergeCell ref="A1184:G1184"/>
    <mergeCell ref="A1185:G1185"/>
    <mergeCell ref="A1186:B1186"/>
    <mergeCell ref="A1187:D1187"/>
    <mergeCell ref="A1188:D1188"/>
    <mergeCell ref="A1189:D1189"/>
    <mergeCell ref="A1190:D1190"/>
    <mergeCell ref="A1191:D1191"/>
    <mergeCell ref="A1192:G1192"/>
    <mergeCell ref="A1193:G1193"/>
    <mergeCell ref="A1194:B1194"/>
    <mergeCell ref="A1195:C1195"/>
    <mergeCell ref="A1196:C1196"/>
    <mergeCell ref="A1197:C1197"/>
    <mergeCell ref="A1198:C1198"/>
    <mergeCell ref="A1199:C1199"/>
    <mergeCell ref="A1200:C1200"/>
    <mergeCell ref="A1201:C1201"/>
    <mergeCell ref="A1202:G1202"/>
    <mergeCell ref="A1203:G1203"/>
    <mergeCell ref="A1204:G1204"/>
    <mergeCell ref="A1205:B1205"/>
    <mergeCell ref="A1206:D1206"/>
    <mergeCell ref="A1207:D1207"/>
    <mergeCell ref="A1208:D1208"/>
    <mergeCell ref="A1209:D1209"/>
    <mergeCell ref="A1210:D1210"/>
    <mergeCell ref="A1211:G1211"/>
    <mergeCell ref="A1212:G1212"/>
    <mergeCell ref="A1214:H1214"/>
    <mergeCell ref="A1215:G1215"/>
    <mergeCell ref="A1217:H1217"/>
    <mergeCell ref="A1218:G1218"/>
    <mergeCell ref="A1219:G1219"/>
    <mergeCell ref="A1220:G1220"/>
    <mergeCell ref="A1221:G1221"/>
    <mergeCell ref="A1222:G1222"/>
    <mergeCell ref="A1223:G1223"/>
    <mergeCell ref="A1224:B1224"/>
    <mergeCell ref="A1225:D1225"/>
    <mergeCell ref="A1226:D1226"/>
    <mergeCell ref="A1227:D1227"/>
    <mergeCell ref="A1228:D1228"/>
    <mergeCell ref="A1229:D1229"/>
    <mergeCell ref="A1230:G1230"/>
    <mergeCell ref="A1231:G1231"/>
    <mergeCell ref="A1232:B1232"/>
    <mergeCell ref="A1233:C1233"/>
    <mergeCell ref="A1234:C1234"/>
    <mergeCell ref="A1235:C1235"/>
    <mergeCell ref="A1236:C1236"/>
    <mergeCell ref="A1237:C1237"/>
    <mergeCell ref="A1238:C1238"/>
    <mergeCell ref="A1239:C1239"/>
    <mergeCell ref="A1240:G1240"/>
    <mergeCell ref="A1241:G1241"/>
    <mergeCell ref="A1242:G1242"/>
    <mergeCell ref="A1243:B1243"/>
    <mergeCell ref="A1244:D1244"/>
    <mergeCell ref="A1245:D1245"/>
    <mergeCell ref="A1246:D1246"/>
    <mergeCell ref="A1247:D1247"/>
    <mergeCell ref="A1248:D1248"/>
    <mergeCell ref="A1249:G1249"/>
    <mergeCell ref="A1250:G1250"/>
    <mergeCell ref="A1252:H1252"/>
    <mergeCell ref="A1253:G1253"/>
    <mergeCell ref="A1255:H1255"/>
    <mergeCell ref="A1256:G1256"/>
    <mergeCell ref="A1257:G1257"/>
    <mergeCell ref="A1258:G1258"/>
    <mergeCell ref="A1259:G1259"/>
    <mergeCell ref="A1260:G1260"/>
    <mergeCell ref="A1261:G1261"/>
    <mergeCell ref="A1262:B1262"/>
    <mergeCell ref="A1263:D1263"/>
    <mergeCell ref="A1264:D1264"/>
    <mergeCell ref="A1265:D1265"/>
    <mergeCell ref="A1266:D1266"/>
    <mergeCell ref="A1267:D1267"/>
    <mergeCell ref="A1268:G1268"/>
    <mergeCell ref="A1269:G1269"/>
    <mergeCell ref="A1270:B1270"/>
    <mergeCell ref="A1271:C1271"/>
    <mergeCell ref="A1272:C1272"/>
    <mergeCell ref="A1273:C1273"/>
    <mergeCell ref="A1274:C1274"/>
    <mergeCell ref="A1275:C1275"/>
    <mergeCell ref="A1276:C1276"/>
    <mergeCell ref="A1277:C1277"/>
    <mergeCell ref="A1278:G1278"/>
    <mergeCell ref="A1279:G1279"/>
    <mergeCell ref="A1280:G1280"/>
    <mergeCell ref="A1281:B1281"/>
    <mergeCell ref="A1282:D1282"/>
    <mergeCell ref="A1283:D1283"/>
    <mergeCell ref="A1284:D1284"/>
    <mergeCell ref="A1285:D1285"/>
    <mergeCell ref="A1286:D1286"/>
    <mergeCell ref="A1287:G1287"/>
    <mergeCell ref="A1288:G1288"/>
    <mergeCell ref="A1290:H1290"/>
    <mergeCell ref="A1291:G1291"/>
    <mergeCell ref="A1293:H1293"/>
    <mergeCell ref="A1294:G1294"/>
    <mergeCell ref="A1295:G1295"/>
    <mergeCell ref="A1296:G1296"/>
    <mergeCell ref="A1297:G1297"/>
    <mergeCell ref="A1298:G1298"/>
    <mergeCell ref="A1299:G1299"/>
    <mergeCell ref="A1300:B1300"/>
    <mergeCell ref="A1301:D1301"/>
    <mergeCell ref="A1302:D1302"/>
    <mergeCell ref="A1303:D1303"/>
    <mergeCell ref="A1304:D1304"/>
    <mergeCell ref="A1305:D1305"/>
    <mergeCell ref="A1306:G1306"/>
    <mergeCell ref="A1307:G1307"/>
    <mergeCell ref="A1308:B1308"/>
    <mergeCell ref="A1309:C1309"/>
    <mergeCell ref="A1310:C1310"/>
    <mergeCell ref="A1311:C1311"/>
    <mergeCell ref="A1312:C1312"/>
    <mergeCell ref="A1313:C1313"/>
    <mergeCell ref="A1314:C1314"/>
    <mergeCell ref="A1315:C1315"/>
    <mergeCell ref="A1316:G1316"/>
    <mergeCell ref="A1317:G1317"/>
    <mergeCell ref="A1318:G1318"/>
    <mergeCell ref="A1319:B1319"/>
    <mergeCell ref="A1320:D1320"/>
    <mergeCell ref="A1321:D1321"/>
    <mergeCell ref="A1322:D1322"/>
    <mergeCell ref="A1323:D1323"/>
    <mergeCell ref="A1324:D1324"/>
    <mergeCell ref="A1325:G1325"/>
    <mergeCell ref="A1326:G1326"/>
    <mergeCell ref="A1328:H1328"/>
    <mergeCell ref="A1329:G1329"/>
    <mergeCell ref="A1331:H1331"/>
    <mergeCell ref="A1332:G1332"/>
    <mergeCell ref="A1333:G1333"/>
    <mergeCell ref="A1334:G1334"/>
    <mergeCell ref="A1335:G1335"/>
    <mergeCell ref="A1336:G1336"/>
    <mergeCell ref="A1337:G1337"/>
    <mergeCell ref="A1338:B1338"/>
    <mergeCell ref="A1339:D1339"/>
    <mergeCell ref="A1340:D1340"/>
    <mergeCell ref="A1341:D1341"/>
    <mergeCell ref="A1342:D1342"/>
    <mergeCell ref="A1343:D1343"/>
    <mergeCell ref="A1344:G1344"/>
    <mergeCell ref="A1345:G1345"/>
    <mergeCell ref="A1346:B1346"/>
    <mergeCell ref="A1347:C1347"/>
    <mergeCell ref="A1348:C1348"/>
    <mergeCell ref="A1349:C1349"/>
    <mergeCell ref="A1350:C1350"/>
    <mergeCell ref="A1351:C1351"/>
    <mergeCell ref="A1352:C1352"/>
    <mergeCell ref="A1353:C1353"/>
    <mergeCell ref="A1354:G1354"/>
    <mergeCell ref="A1355:G1355"/>
    <mergeCell ref="A1356:G1356"/>
    <mergeCell ref="A1357:B1357"/>
    <mergeCell ref="A1358:D1358"/>
    <mergeCell ref="A1359:D1359"/>
    <mergeCell ref="A1360:D1360"/>
    <mergeCell ref="A1361:D1361"/>
    <mergeCell ref="A1362:D1362"/>
    <mergeCell ref="A1363:G1363"/>
    <mergeCell ref="A1364:G1364"/>
    <mergeCell ref="A1366:H1366"/>
    <mergeCell ref="A1367:G1367"/>
    <mergeCell ref="A1369:H1369"/>
    <mergeCell ref="A1370:G1370"/>
    <mergeCell ref="A1371:G1371"/>
    <mergeCell ref="A1372:G1372"/>
    <mergeCell ref="A1373:G1373"/>
    <mergeCell ref="A1374:G1374"/>
    <mergeCell ref="A1375:G1375"/>
    <mergeCell ref="A1376:B1376"/>
    <mergeCell ref="A1377:D1377"/>
    <mergeCell ref="A1378:D1378"/>
    <mergeCell ref="A1379:D1379"/>
    <mergeCell ref="A1380:D1380"/>
    <mergeCell ref="A1381:D1381"/>
    <mergeCell ref="A1382:G1382"/>
    <mergeCell ref="A1383:G1383"/>
    <mergeCell ref="A1384:B1384"/>
    <mergeCell ref="A1385:C1385"/>
    <mergeCell ref="A1386:C1386"/>
    <mergeCell ref="A1387:C1387"/>
    <mergeCell ref="A1388:C1388"/>
    <mergeCell ref="A1389:C1389"/>
    <mergeCell ref="A1390:C1390"/>
    <mergeCell ref="A1391:C1391"/>
    <mergeCell ref="A1392:G1392"/>
    <mergeCell ref="A1393:G1393"/>
    <mergeCell ref="A1394:G1394"/>
    <mergeCell ref="A1395:B1395"/>
    <mergeCell ref="A1396:D1396"/>
    <mergeCell ref="A1397:D1397"/>
    <mergeCell ref="A1398:D1398"/>
    <mergeCell ref="A1399:D1399"/>
    <mergeCell ref="A1400:D1400"/>
    <mergeCell ref="A1401:G1401"/>
    <mergeCell ref="A1402:G1402"/>
    <mergeCell ref="A1404:H1404"/>
    <mergeCell ref="A1405:G1405"/>
    <mergeCell ref="A1407:H1407"/>
    <mergeCell ref="A1408:G1408"/>
    <mergeCell ref="A1409:G1409"/>
    <mergeCell ref="A1410:G1410"/>
    <mergeCell ref="A1411:G1411"/>
    <mergeCell ref="A1412:G1412"/>
    <mergeCell ref="A1413:G1413"/>
    <mergeCell ref="A1414:B1414"/>
    <mergeCell ref="A1415:D1415"/>
    <mergeCell ref="A1416:D1416"/>
    <mergeCell ref="A1417:D1417"/>
    <mergeCell ref="A1418:D1418"/>
    <mergeCell ref="A1419:D1419"/>
    <mergeCell ref="A1420:G1420"/>
    <mergeCell ref="A1421:G1421"/>
    <mergeCell ref="A1422:B1422"/>
    <mergeCell ref="A1423:C1423"/>
    <mergeCell ref="A1424:C1424"/>
    <mergeCell ref="A1425:C1425"/>
    <mergeCell ref="A1426:C1426"/>
    <mergeCell ref="A1427:C1427"/>
    <mergeCell ref="A1428:C1428"/>
    <mergeCell ref="A1429:C1429"/>
    <mergeCell ref="A1430:G1430"/>
    <mergeCell ref="A1431:G1431"/>
    <mergeCell ref="A1432:G1432"/>
    <mergeCell ref="A1433:B1433"/>
    <mergeCell ref="A1434:D1434"/>
    <mergeCell ref="A1435:D1435"/>
    <mergeCell ref="A1436:D1436"/>
    <mergeCell ref="A1437:D1437"/>
    <mergeCell ref="A1438:D1438"/>
    <mergeCell ref="A1439:G1439"/>
    <mergeCell ref="A1440:G1440"/>
    <mergeCell ref="A1442:H1442"/>
    <mergeCell ref="A1443:G1443"/>
    <mergeCell ref="A1445:H1445"/>
    <mergeCell ref="A1446:G1446"/>
    <mergeCell ref="A1447:G1447"/>
    <mergeCell ref="A1448:G1448"/>
    <mergeCell ref="A1449:G1449"/>
    <mergeCell ref="A1450:G1450"/>
    <mergeCell ref="A1451:G1451"/>
    <mergeCell ref="A1452:B1452"/>
    <mergeCell ref="A1453:D1453"/>
    <mergeCell ref="A1454:D1454"/>
    <mergeCell ref="A1455:D1455"/>
    <mergeCell ref="A1456:D1456"/>
    <mergeCell ref="A1457:D1457"/>
    <mergeCell ref="A1458:G1458"/>
    <mergeCell ref="A1459:G1459"/>
    <mergeCell ref="A1460:B1460"/>
    <mergeCell ref="A1461:C1461"/>
    <mergeCell ref="A1462:C1462"/>
    <mergeCell ref="A1463:C1463"/>
    <mergeCell ref="A1464:C1464"/>
    <mergeCell ref="A1465:C1465"/>
    <mergeCell ref="A1466:C1466"/>
    <mergeCell ref="A1467:C1467"/>
    <mergeCell ref="A1468:G1468"/>
    <mergeCell ref="A1469:G1469"/>
    <mergeCell ref="A1470:G1470"/>
    <mergeCell ref="A1471:B1471"/>
    <mergeCell ref="A1472:D1472"/>
    <mergeCell ref="A1473:D1473"/>
    <mergeCell ref="A1474:D1474"/>
    <mergeCell ref="A1475:D1475"/>
    <mergeCell ref="A1476:D1476"/>
    <mergeCell ref="A1477:G1477"/>
    <mergeCell ref="A1478:G1478"/>
    <mergeCell ref="A1480:H1480"/>
    <mergeCell ref="A1481:G1481"/>
    <mergeCell ref="A1483:H1483"/>
    <mergeCell ref="A1484:G1484"/>
    <mergeCell ref="A1485:G1485"/>
    <mergeCell ref="A1486:G1486"/>
    <mergeCell ref="A1487:G1487"/>
    <mergeCell ref="A1488:G1488"/>
    <mergeCell ref="A1489:G1489"/>
    <mergeCell ref="A1490:B1490"/>
    <mergeCell ref="A1491:D1491"/>
    <mergeCell ref="A1492:D1492"/>
    <mergeCell ref="A1493:D1493"/>
    <mergeCell ref="A1494:D1494"/>
    <mergeCell ref="A1495:D1495"/>
    <mergeCell ref="A1496:G1496"/>
    <mergeCell ref="A1497:G1497"/>
    <mergeCell ref="A1498:B1498"/>
    <mergeCell ref="A1499:C1499"/>
    <mergeCell ref="A1500:C1500"/>
    <mergeCell ref="A1501:C1501"/>
    <mergeCell ref="A1502:C1502"/>
    <mergeCell ref="A1503:C1503"/>
    <mergeCell ref="A1504:C1504"/>
    <mergeCell ref="A1505:C1505"/>
    <mergeCell ref="A1506:G1506"/>
    <mergeCell ref="A1507:G1507"/>
    <mergeCell ref="A1508:G1508"/>
    <mergeCell ref="A1509:B1509"/>
    <mergeCell ref="A1510:D1510"/>
    <mergeCell ref="A1511:D1511"/>
    <mergeCell ref="A1512:D1512"/>
    <mergeCell ref="A1513:D1513"/>
    <mergeCell ref="A1514:D1514"/>
    <mergeCell ref="A1515:G1515"/>
    <mergeCell ref="A1516:G1516"/>
    <mergeCell ref="A1518:H1518"/>
    <mergeCell ref="A1519:G1519"/>
    <mergeCell ref="A1521:H1521"/>
    <mergeCell ref="A1522:G1522"/>
    <mergeCell ref="A1523:G1523"/>
    <mergeCell ref="A1524:G1524"/>
    <mergeCell ref="A1525:G1525"/>
    <mergeCell ref="A1526:G1526"/>
    <mergeCell ref="A1527:G1527"/>
    <mergeCell ref="A1528:B1528"/>
    <mergeCell ref="A1529:D1529"/>
    <mergeCell ref="A1530:D1530"/>
    <mergeCell ref="A1531:D1531"/>
    <mergeCell ref="A1532:D1532"/>
    <mergeCell ref="A1533:D1533"/>
    <mergeCell ref="A1534:G1534"/>
    <mergeCell ref="A1535:G1535"/>
    <mergeCell ref="A1536:B1536"/>
    <mergeCell ref="A1537:C1537"/>
    <mergeCell ref="A1538:C1538"/>
    <mergeCell ref="A1539:C1539"/>
    <mergeCell ref="A1540:C1540"/>
    <mergeCell ref="A1541:C1541"/>
    <mergeCell ref="A1542:C1542"/>
    <mergeCell ref="A1543:C1543"/>
    <mergeCell ref="A1544:G1544"/>
    <mergeCell ref="A1545:G1545"/>
    <mergeCell ref="A1546:G1546"/>
    <mergeCell ref="A1547:B1547"/>
    <mergeCell ref="A1548:D1548"/>
    <mergeCell ref="A1549:D1549"/>
    <mergeCell ref="A1550:D1550"/>
    <mergeCell ref="A1551:D1551"/>
    <mergeCell ref="A1552:D1552"/>
    <mergeCell ref="A1553:G1553"/>
    <mergeCell ref="A1554:G1554"/>
    <mergeCell ref="A1556:H1556"/>
    <mergeCell ref="A1557:G1557"/>
    <mergeCell ref="A1559:H1559"/>
    <mergeCell ref="A1560:G1560"/>
    <mergeCell ref="A1561:G1561"/>
    <mergeCell ref="A1562:G1562"/>
    <mergeCell ref="A1563:G1563"/>
    <mergeCell ref="A1564:G1564"/>
    <mergeCell ref="A1565:G1565"/>
    <mergeCell ref="A1566:B1566"/>
    <mergeCell ref="A1567:D1567"/>
    <mergeCell ref="A1568:D1568"/>
    <mergeCell ref="A1569:D1569"/>
    <mergeCell ref="A1570:D1570"/>
    <mergeCell ref="A1571:D1571"/>
    <mergeCell ref="A1572:G1572"/>
    <mergeCell ref="A1573:G1573"/>
    <mergeCell ref="A1574:B1574"/>
    <mergeCell ref="A1575:C1575"/>
    <mergeCell ref="A1576:C1576"/>
    <mergeCell ref="A1577:C1577"/>
    <mergeCell ref="A1578:C1578"/>
    <mergeCell ref="A1579:C1579"/>
    <mergeCell ref="A1580:C1580"/>
    <mergeCell ref="A1581:C1581"/>
    <mergeCell ref="A1582:G1582"/>
    <mergeCell ref="A1583:G1583"/>
    <mergeCell ref="A1584:G1584"/>
    <mergeCell ref="A1585:B1585"/>
    <mergeCell ref="A1586:D1586"/>
    <mergeCell ref="A1587:D1587"/>
    <mergeCell ref="A1588:D1588"/>
    <mergeCell ref="A1589:D1589"/>
    <mergeCell ref="A1590:D1590"/>
    <mergeCell ref="A1591:G1591"/>
    <mergeCell ref="A1592:G1592"/>
    <mergeCell ref="A1594:H1594"/>
    <mergeCell ref="A1595:G1595"/>
    <mergeCell ref="A1597:H1597"/>
    <mergeCell ref="A1598:G1598"/>
    <mergeCell ref="A1599:G1599"/>
    <mergeCell ref="A1600:G1600"/>
    <mergeCell ref="A1601:G1601"/>
    <mergeCell ref="A1602:G1602"/>
    <mergeCell ref="A1603:G1603"/>
    <mergeCell ref="A1604:B1604"/>
    <mergeCell ref="A1605:D1605"/>
    <mergeCell ref="A1606:D1606"/>
    <mergeCell ref="A1607:D1607"/>
    <mergeCell ref="A1608:D1608"/>
    <mergeCell ref="A1609:D1609"/>
    <mergeCell ref="A1610:G1610"/>
    <mergeCell ref="A1611:G1611"/>
    <mergeCell ref="A1612:B1612"/>
    <mergeCell ref="A1613:C1613"/>
    <mergeCell ref="A1614:C1614"/>
    <mergeCell ref="A1615:C1615"/>
    <mergeCell ref="A1616:C1616"/>
    <mergeCell ref="A1617:C1617"/>
    <mergeCell ref="A1618:C1618"/>
    <mergeCell ref="A1619:C1619"/>
    <mergeCell ref="A1620:G1620"/>
    <mergeCell ref="A1621:G1621"/>
    <mergeCell ref="A1622:G1622"/>
    <mergeCell ref="A1623:B1623"/>
    <mergeCell ref="A1624:D1624"/>
    <mergeCell ref="A1625:D1625"/>
    <mergeCell ref="A1626:D1626"/>
    <mergeCell ref="A1627:D1627"/>
    <mergeCell ref="A1628:D1628"/>
    <mergeCell ref="A1629:G1629"/>
    <mergeCell ref="A1630:G1630"/>
    <mergeCell ref="A1632:H1632"/>
    <mergeCell ref="A1633:G1633"/>
    <mergeCell ref="A1635:H1635"/>
    <mergeCell ref="A1636:G1636"/>
    <mergeCell ref="A1637:G1637"/>
    <mergeCell ref="A1638:G1638"/>
    <mergeCell ref="A1639:G1639"/>
    <mergeCell ref="A1640:G1640"/>
    <mergeCell ref="A1641:G1641"/>
    <mergeCell ref="A1642:B1642"/>
    <mergeCell ref="A1643:D1643"/>
    <mergeCell ref="A1644:D1644"/>
    <mergeCell ref="A1645:D1645"/>
    <mergeCell ref="A1646:D1646"/>
    <mergeCell ref="A1647:D1647"/>
    <mergeCell ref="A1648:G1648"/>
    <mergeCell ref="A1649:G1649"/>
    <mergeCell ref="A1650:B1650"/>
    <mergeCell ref="A1651:C1651"/>
    <mergeCell ref="A1652:C1652"/>
    <mergeCell ref="A1653:C1653"/>
    <mergeCell ref="A1654:C1654"/>
    <mergeCell ref="A1655:C1655"/>
    <mergeCell ref="A1656:C1656"/>
    <mergeCell ref="A1657:C1657"/>
    <mergeCell ref="A1658:G1658"/>
    <mergeCell ref="A1659:G1659"/>
    <mergeCell ref="A1660:G1660"/>
    <mergeCell ref="A1661:B1661"/>
    <mergeCell ref="A1662:D1662"/>
    <mergeCell ref="A1663:D1663"/>
    <mergeCell ref="A1664:D1664"/>
    <mergeCell ref="A1665:D1665"/>
    <mergeCell ref="A1666:D1666"/>
    <mergeCell ref="A1667:G1667"/>
    <mergeCell ref="A1668:G1668"/>
    <mergeCell ref="A1670:H1670"/>
    <mergeCell ref="A1671:G1671"/>
    <mergeCell ref="A1673:H1673"/>
    <mergeCell ref="A1674:G1674"/>
    <mergeCell ref="A1675:G1675"/>
    <mergeCell ref="A1676:G1676"/>
    <mergeCell ref="A1677:G1677"/>
    <mergeCell ref="A1678:G1678"/>
    <mergeCell ref="A1679:G1679"/>
    <mergeCell ref="A1680:B1680"/>
    <mergeCell ref="A1681:D1681"/>
    <mergeCell ref="A1682:D1682"/>
    <mergeCell ref="A1683:D1683"/>
    <mergeCell ref="A1684:D1684"/>
    <mergeCell ref="A1685:D1685"/>
    <mergeCell ref="A1686:G1686"/>
    <mergeCell ref="A1687:G1687"/>
    <mergeCell ref="A1688:B1688"/>
    <mergeCell ref="A1689:C1689"/>
    <mergeCell ref="A1690:C1690"/>
    <mergeCell ref="A1691:C1691"/>
    <mergeCell ref="A1692:C1692"/>
    <mergeCell ref="A1693:C1693"/>
    <mergeCell ref="A1694:C1694"/>
    <mergeCell ref="A1695:C1695"/>
    <mergeCell ref="A1696:G1696"/>
    <mergeCell ref="A1697:G1697"/>
    <mergeCell ref="A1698:G1698"/>
    <mergeCell ref="A1699:B1699"/>
    <mergeCell ref="A1700:D1700"/>
    <mergeCell ref="A1701:D1701"/>
    <mergeCell ref="A1702:D1702"/>
    <mergeCell ref="A1703:D1703"/>
    <mergeCell ref="A1704:D1704"/>
    <mergeCell ref="A1705:G1705"/>
    <mergeCell ref="A1706:G1706"/>
    <mergeCell ref="A1708:H1708"/>
    <mergeCell ref="A1709:G1709"/>
    <mergeCell ref="A1711:H1711"/>
    <mergeCell ref="A1712:G1712"/>
    <mergeCell ref="A1713:G1713"/>
    <mergeCell ref="A1714:G1714"/>
    <mergeCell ref="A1715:G1715"/>
    <mergeCell ref="A1716:G1716"/>
    <mergeCell ref="A1717:G1717"/>
    <mergeCell ref="A1718:B1718"/>
    <mergeCell ref="A1719:D1719"/>
    <mergeCell ref="A1720:D1720"/>
    <mergeCell ref="A1721:D1721"/>
    <mergeCell ref="A1722:D1722"/>
    <mergeCell ref="A1723:D1723"/>
    <mergeCell ref="A1724:G1724"/>
    <mergeCell ref="A1725:G1725"/>
    <mergeCell ref="A1726:B1726"/>
    <mergeCell ref="A1727:C1727"/>
    <mergeCell ref="A1728:C1728"/>
    <mergeCell ref="A1729:C1729"/>
    <mergeCell ref="A1730:C1730"/>
    <mergeCell ref="A1731:C1731"/>
    <mergeCell ref="A1732:C1732"/>
    <mergeCell ref="A1733:C1733"/>
    <mergeCell ref="A1734:G1734"/>
    <mergeCell ref="A1735:G1735"/>
    <mergeCell ref="A1736:G1736"/>
    <mergeCell ref="A1737:B1737"/>
    <mergeCell ref="A1738:D1738"/>
    <mergeCell ref="A1739:D1739"/>
    <mergeCell ref="A1740:D1740"/>
    <mergeCell ref="A1741:D1741"/>
    <mergeCell ref="A1742:D1742"/>
    <mergeCell ref="A1743:G1743"/>
    <mergeCell ref="A1744:G1744"/>
    <mergeCell ref="A1746:H1746"/>
    <mergeCell ref="A1747:G1747"/>
    <mergeCell ref="A1749:H1749"/>
    <mergeCell ref="A1750:G1750"/>
    <mergeCell ref="A1751:G1751"/>
    <mergeCell ref="A1752:G1752"/>
    <mergeCell ref="A1753:G1753"/>
    <mergeCell ref="A1754:G1754"/>
    <mergeCell ref="A1755:G1755"/>
    <mergeCell ref="A1756:B1756"/>
    <mergeCell ref="A1757:D1757"/>
    <mergeCell ref="A1758:D1758"/>
    <mergeCell ref="A1759:D1759"/>
    <mergeCell ref="A1760:D1760"/>
    <mergeCell ref="A1761:D1761"/>
    <mergeCell ref="A1762:G1762"/>
    <mergeCell ref="A1763:G1763"/>
    <mergeCell ref="A1764:B1764"/>
    <mergeCell ref="A1765:C1765"/>
    <mergeCell ref="A1766:C1766"/>
    <mergeCell ref="A1767:C1767"/>
    <mergeCell ref="A1768:C1768"/>
    <mergeCell ref="A1769:C1769"/>
    <mergeCell ref="A1770:C1770"/>
    <mergeCell ref="A1771:C1771"/>
    <mergeCell ref="A1772:G1772"/>
    <mergeCell ref="A1773:G1773"/>
    <mergeCell ref="A1774:G1774"/>
    <mergeCell ref="A1775:B1775"/>
    <mergeCell ref="A1776:D1776"/>
    <mergeCell ref="A1777:D1777"/>
    <mergeCell ref="A1778:D1778"/>
    <mergeCell ref="A1779:D1779"/>
    <mergeCell ref="A1780:D1780"/>
    <mergeCell ref="A1781:G1781"/>
    <mergeCell ref="A1782:G1782"/>
    <mergeCell ref="A1784:H1784"/>
    <mergeCell ref="A1785:G1785"/>
    <mergeCell ref="A1787:H1787"/>
    <mergeCell ref="A1788:G1788"/>
    <mergeCell ref="A1789:G1789"/>
    <mergeCell ref="A1790:G1790"/>
    <mergeCell ref="A1791:G1791"/>
    <mergeCell ref="A1792:G1792"/>
    <mergeCell ref="A1793:G1793"/>
    <mergeCell ref="A1794:B1794"/>
    <mergeCell ref="A1795:D1795"/>
    <mergeCell ref="A1796:D1796"/>
    <mergeCell ref="A1797:D1797"/>
    <mergeCell ref="A1798:D1798"/>
    <mergeCell ref="A1799:D1799"/>
    <mergeCell ref="A1800:G1800"/>
    <mergeCell ref="A1801:G1801"/>
    <mergeCell ref="A1802:B1802"/>
    <mergeCell ref="A1803:C1803"/>
    <mergeCell ref="A1804:C1804"/>
    <mergeCell ref="A1805:C1805"/>
    <mergeCell ref="A1806:C1806"/>
    <mergeCell ref="A1807:C1807"/>
    <mergeCell ref="A1808:C1808"/>
    <mergeCell ref="A1809:C1809"/>
    <mergeCell ref="A1810:G1810"/>
    <mergeCell ref="A1811:G1811"/>
    <mergeCell ref="A1812:G1812"/>
    <mergeCell ref="A1813:B1813"/>
    <mergeCell ref="A1814:D1814"/>
    <mergeCell ref="A1815:D1815"/>
    <mergeCell ref="A1816:D1816"/>
    <mergeCell ref="A1817:D1817"/>
    <mergeCell ref="A1818:D1818"/>
    <mergeCell ref="A1819:G1819"/>
    <mergeCell ref="A1820:G1820"/>
    <mergeCell ref="A1822:H1822"/>
    <mergeCell ref="A1823:G1823"/>
    <mergeCell ref="A1825:H1825"/>
    <mergeCell ref="A1826:G1826"/>
    <mergeCell ref="A1827:G1827"/>
    <mergeCell ref="A1828:G1828"/>
    <mergeCell ref="A1829:G1829"/>
    <mergeCell ref="A1830:G1830"/>
    <mergeCell ref="A1831:G1831"/>
    <mergeCell ref="A1832:B1832"/>
    <mergeCell ref="A1833:D1833"/>
    <mergeCell ref="A1834:D1834"/>
    <mergeCell ref="A1835:D1835"/>
    <mergeCell ref="A1836:D1836"/>
    <mergeCell ref="A1837:D1837"/>
    <mergeCell ref="A1838:G1838"/>
    <mergeCell ref="A1839:G1839"/>
    <mergeCell ref="A1840:B1840"/>
    <mergeCell ref="A1841:C1841"/>
    <mergeCell ref="A1842:C1842"/>
    <mergeCell ref="A1843:C1843"/>
    <mergeCell ref="A1844:C1844"/>
    <mergeCell ref="A1845:C1845"/>
    <mergeCell ref="A1846:C1846"/>
    <mergeCell ref="A1847:C1847"/>
    <mergeCell ref="A1848:G1848"/>
    <mergeCell ref="A1849:G1849"/>
    <mergeCell ref="A1850:G1850"/>
    <mergeCell ref="A1851:B1851"/>
    <mergeCell ref="A1852:D1852"/>
    <mergeCell ref="A1853:D1853"/>
    <mergeCell ref="A1854:D1854"/>
    <mergeCell ref="A1855:D1855"/>
    <mergeCell ref="A1856:D1856"/>
    <mergeCell ref="A1857:G1857"/>
    <mergeCell ref="A1858:G1858"/>
    <mergeCell ref="A1860:H1860"/>
    <mergeCell ref="A1861:G1861"/>
    <mergeCell ref="A1863:H1863"/>
    <mergeCell ref="A1864:G1864"/>
    <mergeCell ref="A1865:G1865"/>
    <mergeCell ref="A1866:G1866"/>
    <mergeCell ref="A1867:G1867"/>
    <mergeCell ref="A1868:G1868"/>
    <mergeCell ref="A1869:G1869"/>
    <mergeCell ref="A1870:B1870"/>
    <mergeCell ref="A1871:D1871"/>
    <mergeCell ref="A1872:D1872"/>
    <mergeCell ref="A1873:D1873"/>
    <mergeCell ref="A1874:D1874"/>
    <mergeCell ref="A1875:D1875"/>
    <mergeCell ref="A1876:G1876"/>
    <mergeCell ref="A1877:G1877"/>
    <mergeCell ref="A1878:B1878"/>
    <mergeCell ref="A1879:C1879"/>
    <mergeCell ref="A1880:C1880"/>
    <mergeCell ref="A1881:C1881"/>
    <mergeCell ref="A1882:C1882"/>
    <mergeCell ref="A1883:C1883"/>
    <mergeCell ref="A1884:C1884"/>
    <mergeCell ref="A1885:C1885"/>
    <mergeCell ref="A1886:G1886"/>
    <mergeCell ref="A1887:G1887"/>
    <mergeCell ref="A1888:G1888"/>
    <mergeCell ref="A1889:B1889"/>
    <mergeCell ref="A1890:D1890"/>
    <mergeCell ref="A1891:D1891"/>
    <mergeCell ref="A1892:D1892"/>
    <mergeCell ref="A1893:D1893"/>
    <mergeCell ref="A1894:D1894"/>
    <mergeCell ref="A1895:G1895"/>
    <mergeCell ref="A1896:G1896"/>
    <mergeCell ref="A1898:H1898"/>
    <mergeCell ref="A1899:G1899"/>
    <mergeCell ref="A1901:H1901"/>
    <mergeCell ref="A1902:G1902"/>
    <mergeCell ref="A1903:G1903"/>
    <mergeCell ref="A1904:G1904"/>
    <mergeCell ref="A1905:G1905"/>
    <mergeCell ref="A1906:G1906"/>
    <mergeCell ref="A1907:G1907"/>
    <mergeCell ref="A1908:B1908"/>
    <mergeCell ref="A1909:D1909"/>
    <mergeCell ref="A1910:D1910"/>
    <mergeCell ref="A1911:D1911"/>
    <mergeCell ref="A1912:D1912"/>
    <mergeCell ref="A1913:D1913"/>
    <mergeCell ref="A1914:G1914"/>
    <mergeCell ref="A1915:G1915"/>
    <mergeCell ref="A1916:B1916"/>
    <mergeCell ref="A1917:C1917"/>
    <mergeCell ref="A1918:C1918"/>
    <mergeCell ref="A1919:C1919"/>
    <mergeCell ref="A1920:C1920"/>
    <mergeCell ref="A1921:C1921"/>
    <mergeCell ref="A1922:C1922"/>
    <mergeCell ref="A1923:C1923"/>
    <mergeCell ref="A1924:G1924"/>
    <mergeCell ref="A1925:G1925"/>
    <mergeCell ref="A1926:G1926"/>
    <mergeCell ref="A1927:B1927"/>
    <mergeCell ref="A1928:D1928"/>
    <mergeCell ref="A1929:D1929"/>
    <mergeCell ref="A1930:D1930"/>
    <mergeCell ref="A1931:D1931"/>
    <mergeCell ref="A1932:D1932"/>
    <mergeCell ref="A1933:G1933"/>
    <mergeCell ref="A1934:G1934"/>
    <mergeCell ref="A1936:H1936"/>
    <mergeCell ref="A1937:G1937"/>
    <mergeCell ref="A1939:H1939"/>
    <mergeCell ref="A1940:G1940"/>
    <mergeCell ref="A1941:G1941"/>
    <mergeCell ref="A1942:G1942"/>
    <mergeCell ref="A1943:G1943"/>
    <mergeCell ref="A1944:G1944"/>
    <mergeCell ref="A1945:G1945"/>
    <mergeCell ref="A1946:B1946"/>
    <mergeCell ref="A1947:D1947"/>
    <mergeCell ref="A1948:D1948"/>
    <mergeCell ref="A1949:D1949"/>
    <mergeCell ref="A1950:D1950"/>
    <mergeCell ref="A1951:D1951"/>
    <mergeCell ref="A1952:G1952"/>
    <mergeCell ref="A1953:G1953"/>
    <mergeCell ref="A1954:B1954"/>
    <mergeCell ref="A1955:C1955"/>
    <mergeCell ref="A1956:C1956"/>
    <mergeCell ref="A1957:C1957"/>
    <mergeCell ref="A1958:C1958"/>
    <mergeCell ref="A1959:C1959"/>
    <mergeCell ref="A1960:C1960"/>
    <mergeCell ref="A1961:C1961"/>
    <mergeCell ref="A1962:G1962"/>
    <mergeCell ref="A1963:G1963"/>
    <mergeCell ref="A1964:G1964"/>
    <mergeCell ref="A1965:B1965"/>
    <mergeCell ref="A1966:D1966"/>
    <mergeCell ref="A1967:D1967"/>
    <mergeCell ref="A1968:D1968"/>
    <mergeCell ref="A1969:D1969"/>
    <mergeCell ref="A1970:D1970"/>
    <mergeCell ref="A1971:G1971"/>
    <mergeCell ref="A1972:G1972"/>
    <mergeCell ref="A1974:H1974"/>
    <mergeCell ref="A1975:G1975"/>
    <mergeCell ref="A1977:H1977"/>
    <mergeCell ref="A1978:G1978"/>
    <mergeCell ref="A1979:G1979"/>
    <mergeCell ref="A1980:G1980"/>
    <mergeCell ref="A1981:G1981"/>
    <mergeCell ref="A1982:G1982"/>
    <mergeCell ref="A1983:G1983"/>
    <mergeCell ref="A1984:B1984"/>
    <mergeCell ref="A1985:D1985"/>
    <mergeCell ref="A1986:D1986"/>
    <mergeCell ref="A1987:D1987"/>
    <mergeCell ref="A1988:D1988"/>
    <mergeCell ref="A1989:D1989"/>
    <mergeCell ref="A1990:G1990"/>
    <mergeCell ref="A1991:G1991"/>
    <mergeCell ref="A1992:B1992"/>
    <mergeCell ref="A1993:C1993"/>
    <mergeCell ref="A1994:C1994"/>
    <mergeCell ref="A1995:C1995"/>
    <mergeCell ref="A1996:C1996"/>
    <mergeCell ref="A1997:C1997"/>
    <mergeCell ref="A1998:C1998"/>
    <mergeCell ref="A1999:C1999"/>
    <mergeCell ref="A2000:G2000"/>
    <mergeCell ref="A2001:G2001"/>
    <mergeCell ref="A2002:G2002"/>
    <mergeCell ref="A2003:B2003"/>
    <mergeCell ref="A2004:D2004"/>
    <mergeCell ref="A2005:D2005"/>
    <mergeCell ref="A2006:D2006"/>
    <mergeCell ref="A2007:D2007"/>
    <mergeCell ref="A2008:D2008"/>
    <mergeCell ref="A2009:G2009"/>
    <mergeCell ref="A2010:G2010"/>
    <mergeCell ref="A2012:H2012"/>
    <mergeCell ref="A2013:G2013"/>
    <mergeCell ref="A2015:H2015"/>
    <mergeCell ref="A2016:G2016"/>
    <mergeCell ref="A2017:G2017"/>
    <mergeCell ref="A2018:G2018"/>
    <mergeCell ref="A2019:G2019"/>
    <mergeCell ref="A2020:G2020"/>
    <mergeCell ref="A2021:G2021"/>
    <mergeCell ref="A2022:B2022"/>
    <mergeCell ref="A2023:D2023"/>
    <mergeCell ref="A2024:D2024"/>
    <mergeCell ref="A2025:D2025"/>
    <mergeCell ref="A2026:D2026"/>
    <mergeCell ref="A2027:D2027"/>
    <mergeCell ref="A2028:G2028"/>
    <mergeCell ref="A2029:G2029"/>
    <mergeCell ref="A2030:B2030"/>
    <mergeCell ref="A2031:C2031"/>
    <mergeCell ref="A2032:C2032"/>
    <mergeCell ref="A2033:C2033"/>
    <mergeCell ref="A2034:C2034"/>
    <mergeCell ref="A2035:C2035"/>
    <mergeCell ref="A2036:C2036"/>
    <mergeCell ref="A2037:C2037"/>
    <mergeCell ref="A2038:G2038"/>
    <mergeCell ref="A2039:G2039"/>
    <mergeCell ref="A2040:G2040"/>
    <mergeCell ref="A2041:B2041"/>
    <mergeCell ref="A2042:D2042"/>
    <mergeCell ref="A2043:D2043"/>
    <mergeCell ref="A2044:D2044"/>
    <mergeCell ref="A2045:D2045"/>
    <mergeCell ref="A2046:D2046"/>
    <mergeCell ref="A2047:G2047"/>
    <mergeCell ref="A2048:G2048"/>
    <mergeCell ref="A2050:H2050"/>
    <mergeCell ref="A2051:G2051"/>
    <mergeCell ref="A2053:H2053"/>
    <mergeCell ref="A2054:G2054"/>
    <mergeCell ref="A2055:G2055"/>
    <mergeCell ref="A2056:G2056"/>
    <mergeCell ref="A2057:G2057"/>
    <mergeCell ref="A2058:G2058"/>
    <mergeCell ref="A2059:G2059"/>
    <mergeCell ref="A2060:B2060"/>
    <mergeCell ref="A2061:D2061"/>
    <mergeCell ref="A2062:D2062"/>
    <mergeCell ref="A2063:D2063"/>
    <mergeCell ref="A2064:D2064"/>
    <mergeCell ref="A2065:D2065"/>
    <mergeCell ref="A2066:G2066"/>
    <mergeCell ref="A2067:G2067"/>
    <mergeCell ref="A2068:B2068"/>
    <mergeCell ref="A2069:C2069"/>
    <mergeCell ref="A2070:C2070"/>
    <mergeCell ref="A2071:C2071"/>
    <mergeCell ref="A2072:C2072"/>
    <mergeCell ref="A2073:C2073"/>
    <mergeCell ref="A2074:C2074"/>
    <mergeCell ref="A2075:C2075"/>
    <mergeCell ref="A2076:G2076"/>
    <mergeCell ref="A2077:G2077"/>
    <mergeCell ref="A2078:G2078"/>
    <mergeCell ref="A2079:B2079"/>
    <mergeCell ref="A2080:D2080"/>
    <mergeCell ref="A2081:D2081"/>
    <mergeCell ref="A2082:D2082"/>
    <mergeCell ref="A2083:D2083"/>
    <mergeCell ref="A2084:D2084"/>
    <mergeCell ref="A2085:G2085"/>
    <mergeCell ref="A2086:G2086"/>
    <mergeCell ref="A2088:H2088"/>
    <mergeCell ref="A2089:G2089"/>
    <mergeCell ref="A2091:H2091"/>
    <mergeCell ref="A2092:G2092"/>
    <mergeCell ref="A2093:G2093"/>
    <mergeCell ref="A2094:G2094"/>
    <mergeCell ref="A2095:G2095"/>
    <mergeCell ref="A2096:G2096"/>
    <mergeCell ref="A2097:G2097"/>
    <mergeCell ref="A2098:B2098"/>
    <mergeCell ref="A2099:D2099"/>
    <mergeCell ref="A2100:D2100"/>
    <mergeCell ref="A2101:D2101"/>
    <mergeCell ref="A2102:D2102"/>
    <mergeCell ref="A2103:D2103"/>
    <mergeCell ref="A2104:G2104"/>
    <mergeCell ref="A2105:G2105"/>
    <mergeCell ref="A2106:B2106"/>
    <mergeCell ref="A2107:C2107"/>
    <mergeCell ref="A2108:C2108"/>
    <mergeCell ref="A2109:C2109"/>
    <mergeCell ref="A2110:C2110"/>
    <mergeCell ref="A2111:C2111"/>
    <mergeCell ref="A2112:C2112"/>
    <mergeCell ref="A2113:C2113"/>
    <mergeCell ref="A2114:G2114"/>
    <mergeCell ref="A2115:G2115"/>
    <mergeCell ref="A2116:G2116"/>
    <mergeCell ref="A2117:B2117"/>
    <mergeCell ref="A2118:D2118"/>
    <mergeCell ref="A2119:D2119"/>
    <mergeCell ref="A2120:D2120"/>
    <mergeCell ref="A2121:D2121"/>
    <mergeCell ref="A2122:D2122"/>
    <mergeCell ref="A2123:G2123"/>
    <mergeCell ref="A2124:G2124"/>
    <mergeCell ref="A2126:H2126"/>
    <mergeCell ref="A2127:G2127"/>
    <mergeCell ref="A2129:H2129"/>
    <mergeCell ref="A2130:G2130"/>
    <mergeCell ref="A2131:G2131"/>
    <mergeCell ref="A2132:G2132"/>
    <mergeCell ref="A2133:G2133"/>
    <mergeCell ref="A2134:G2134"/>
    <mergeCell ref="A2135:G2135"/>
    <mergeCell ref="A2136:B2136"/>
    <mergeCell ref="A2137:D2137"/>
    <mergeCell ref="A2138:D2138"/>
    <mergeCell ref="A2139:D2139"/>
    <mergeCell ref="A2140:D2140"/>
    <mergeCell ref="A2141:D2141"/>
    <mergeCell ref="A2142:G2142"/>
    <mergeCell ref="A2143:G2143"/>
    <mergeCell ref="A2144:B2144"/>
    <mergeCell ref="A2145:C2145"/>
    <mergeCell ref="A2146:C2146"/>
    <mergeCell ref="A2147:C2147"/>
    <mergeCell ref="A2148:C2148"/>
    <mergeCell ref="A2149:C2149"/>
    <mergeCell ref="A2150:C2150"/>
    <mergeCell ref="A2151:C2151"/>
    <mergeCell ref="A2152:G2152"/>
    <mergeCell ref="A2153:G2153"/>
    <mergeCell ref="A2154:G2154"/>
    <mergeCell ref="A2155:B2155"/>
    <mergeCell ref="A2156:D2156"/>
    <mergeCell ref="A2157:D2157"/>
    <mergeCell ref="A2158:D2158"/>
    <mergeCell ref="A2159:D2159"/>
    <mergeCell ref="A2160:D2160"/>
    <mergeCell ref="A2161:G2161"/>
    <mergeCell ref="A2162:G2162"/>
    <mergeCell ref="A2164:H2164"/>
    <mergeCell ref="A2165:G2165"/>
    <mergeCell ref="A2167:H2167"/>
    <mergeCell ref="A2168:G2168"/>
    <mergeCell ref="A2169:G2169"/>
    <mergeCell ref="A2170:G2170"/>
    <mergeCell ref="A2171:G2171"/>
    <mergeCell ref="A2172:G2172"/>
    <mergeCell ref="A2173:G2173"/>
    <mergeCell ref="A2174:B2174"/>
    <mergeCell ref="A2175:D2175"/>
    <mergeCell ref="A2176:D2176"/>
    <mergeCell ref="A2177:D2177"/>
    <mergeCell ref="A2178:D2178"/>
    <mergeCell ref="A2179:D2179"/>
    <mergeCell ref="A2180:G2180"/>
    <mergeCell ref="A2181:G2181"/>
    <mergeCell ref="A2182:B2182"/>
    <mergeCell ref="A2183:C2183"/>
    <mergeCell ref="A2184:C2184"/>
    <mergeCell ref="A2185:C2185"/>
    <mergeCell ref="A2186:C2186"/>
    <mergeCell ref="A2187:C2187"/>
    <mergeCell ref="A2188:C2188"/>
    <mergeCell ref="A2189:C2189"/>
    <mergeCell ref="A2190:G2190"/>
    <mergeCell ref="A2191:G2191"/>
    <mergeCell ref="A2192:G2192"/>
    <mergeCell ref="A2193:B2193"/>
    <mergeCell ref="A2194:D2194"/>
    <mergeCell ref="A2195:D2195"/>
    <mergeCell ref="A2196:D2196"/>
    <mergeCell ref="A2197:D2197"/>
    <mergeCell ref="A2198:D2198"/>
    <mergeCell ref="A2199:G2199"/>
    <mergeCell ref="A2200:G2200"/>
    <mergeCell ref="A2202:H2202"/>
    <mergeCell ref="A2203:G2203"/>
    <mergeCell ref="A2205:H2205"/>
    <mergeCell ref="A2206:G2206"/>
    <mergeCell ref="A2207:G2207"/>
    <mergeCell ref="A2208:G2208"/>
    <mergeCell ref="A2209:G2209"/>
    <mergeCell ref="A2210:G2210"/>
    <mergeCell ref="A2211:G2211"/>
    <mergeCell ref="A2212:B2212"/>
    <mergeCell ref="A2213:D2213"/>
    <mergeCell ref="A2214:D2214"/>
    <mergeCell ref="A2215:D2215"/>
    <mergeCell ref="A2216:D2216"/>
    <mergeCell ref="A2217:D2217"/>
    <mergeCell ref="A2218:G2218"/>
    <mergeCell ref="A2219:G2219"/>
    <mergeCell ref="A2220:B2220"/>
    <mergeCell ref="A2221:C2221"/>
    <mergeCell ref="A2222:C2222"/>
    <mergeCell ref="A2223:C2223"/>
    <mergeCell ref="A2224:C2224"/>
    <mergeCell ref="A2225:C2225"/>
    <mergeCell ref="A2226:C2226"/>
    <mergeCell ref="A2227:C2227"/>
    <mergeCell ref="A2228:G2228"/>
    <mergeCell ref="A2229:G2229"/>
    <mergeCell ref="A2230:G2230"/>
    <mergeCell ref="A2231:B2231"/>
    <mergeCell ref="A2232:D2232"/>
    <mergeCell ref="A2233:D2233"/>
    <mergeCell ref="A2234:D2234"/>
    <mergeCell ref="A2235:D2235"/>
    <mergeCell ref="A2236:D2236"/>
    <mergeCell ref="A2237:G2237"/>
    <mergeCell ref="A2238:G2238"/>
    <mergeCell ref="A2240:H2240"/>
    <mergeCell ref="A2241:G2241"/>
    <mergeCell ref="A2243:H2243"/>
    <mergeCell ref="A2244:G2244"/>
    <mergeCell ref="A2245:G2245"/>
    <mergeCell ref="A2246:G2246"/>
    <mergeCell ref="A2247:G2247"/>
    <mergeCell ref="A2248:G2248"/>
    <mergeCell ref="A2249:G2249"/>
    <mergeCell ref="A2250:B2250"/>
    <mergeCell ref="A2251:D2251"/>
    <mergeCell ref="A2252:D2252"/>
    <mergeCell ref="A2253:D2253"/>
    <mergeCell ref="A2254:D2254"/>
    <mergeCell ref="A2255:D2255"/>
    <mergeCell ref="A2256:G2256"/>
    <mergeCell ref="A2257:G2257"/>
    <mergeCell ref="A2258:B2258"/>
    <mergeCell ref="A2259:C2259"/>
    <mergeCell ref="A2260:C2260"/>
    <mergeCell ref="A2261:C2261"/>
    <mergeCell ref="A2262:C2262"/>
    <mergeCell ref="A2263:C2263"/>
    <mergeCell ref="A2264:C2264"/>
    <mergeCell ref="A2265:C2265"/>
    <mergeCell ref="A2266:G2266"/>
    <mergeCell ref="A2267:G2267"/>
    <mergeCell ref="A2268:G2268"/>
    <mergeCell ref="A2269:B2269"/>
    <mergeCell ref="A2270:D2270"/>
    <mergeCell ref="A2271:D2271"/>
    <mergeCell ref="A2272:D2272"/>
    <mergeCell ref="A2273:D2273"/>
    <mergeCell ref="A2274:D2274"/>
    <mergeCell ref="A2275:G2275"/>
    <mergeCell ref="A2276:G2276"/>
    <mergeCell ref="A2278:H2278"/>
    <mergeCell ref="A2279:G2279"/>
    <mergeCell ref="A2281:H2281"/>
    <mergeCell ref="A2282:G2282"/>
    <mergeCell ref="A2283:G2283"/>
    <mergeCell ref="A2284:G2284"/>
    <mergeCell ref="A2285:G2285"/>
    <mergeCell ref="A2286:G2286"/>
    <mergeCell ref="A2287:G2287"/>
    <mergeCell ref="A2288:B2288"/>
    <mergeCell ref="A2289:D2289"/>
    <mergeCell ref="A2290:D2290"/>
    <mergeCell ref="A2291:D2291"/>
    <mergeCell ref="A2292:D2292"/>
    <mergeCell ref="A2293:D2293"/>
    <mergeCell ref="A2294:G2294"/>
    <mergeCell ref="A2295:G2295"/>
    <mergeCell ref="A2296:B2296"/>
    <mergeCell ref="A2297:C2297"/>
    <mergeCell ref="A2298:C2298"/>
    <mergeCell ref="A2299:C2299"/>
    <mergeCell ref="A2300:C2300"/>
    <mergeCell ref="A2301:C2301"/>
    <mergeCell ref="A2302:C2302"/>
    <mergeCell ref="A2303:C2303"/>
    <mergeCell ref="A2304:G2304"/>
    <mergeCell ref="A2305:G2305"/>
    <mergeCell ref="A2306:G2306"/>
    <mergeCell ref="A2307:B2307"/>
    <mergeCell ref="A2308:D2308"/>
    <mergeCell ref="A2309:D2309"/>
    <mergeCell ref="A2310:D2310"/>
    <mergeCell ref="A2311:D2311"/>
    <mergeCell ref="A2312:D2312"/>
    <mergeCell ref="A2313:G2313"/>
    <mergeCell ref="A2314:G2314"/>
    <mergeCell ref="A2316:H2316"/>
    <mergeCell ref="A2317:G2317"/>
    <mergeCell ref="A2319:H2319"/>
    <mergeCell ref="A2320:G2320"/>
    <mergeCell ref="A2321:G2321"/>
    <mergeCell ref="A2322:G2322"/>
    <mergeCell ref="A2323:G2323"/>
    <mergeCell ref="A2324:G2324"/>
    <mergeCell ref="A2325:G2325"/>
    <mergeCell ref="A2326:B2326"/>
    <mergeCell ref="A2327:D2327"/>
    <mergeCell ref="A2328:D2328"/>
    <mergeCell ref="A2329:D2329"/>
    <mergeCell ref="A2330:D2330"/>
    <mergeCell ref="A2331:D2331"/>
    <mergeCell ref="A2332:G2332"/>
    <mergeCell ref="A2333:G2333"/>
    <mergeCell ref="A2334:B2334"/>
    <mergeCell ref="A2335:C2335"/>
    <mergeCell ref="A2336:C2336"/>
    <mergeCell ref="A2337:C2337"/>
    <mergeCell ref="A2338:C2338"/>
    <mergeCell ref="A2339:C2339"/>
    <mergeCell ref="A2340:C2340"/>
    <mergeCell ref="A2341:C2341"/>
    <mergeCell ref="A2342:G2342"/>
    <mergeCell ref="A2343:G2343"/>
    <mergeCell ref="A2344:G2344"/>
    <mergeCell ref="A2345:B2345"/>
    <mergeCell ref="A2346:D2346"/>
    <mergeCell ref="A2347:D2347"/>
    <mergeCell ref="A2348:D2348"/>
    <mergeCell ref="A2349:D2349"/>
    <mergeCell ref="A2350:D2350"/>
    <mergeCell ref="A2351:G2351"/>
    <mergeCell ref="A2352:G2352"/>
    <mergeCell ref="A2354:H2354"/>
    <mergeCell ref="A2355:G2355"/>
    <mergeCell ref="A2357:H2357"/>
    <mergeCell ref="A2358:G2358"/>
    <mergeCell ref="A2359:G2359"/>
    <mergeCell ref="A2360:G2360"/>
    <mergeCell ref="A2361:G2361"/>
    <mergeCell ref="A2362:G2362"/>
    <mergeCell ref="A2363:G2363"/>
    <mergeCell ref="A2364:B2364"/>
    <mergeCell ref="A2365:D2365"/>
    <mergeCell ref="A2366:D2366"/>
    <mergeCell ref="A2367:D2367"/>
    <mergeCell ref="A2368:D2368"/>
    <mergeCell ref="A2369:D2369"/>
    <mergeCell ref="A2370:G2370"/>
    <mergeCell ref="A2371:G2371"/>
    <mergeCell ref="A2372:B2372"/>
    <mergeCell ref="A2373:C2373"/>
    <mergeCell ref="A2374:C2374"/>
    <mergeCell ref="A2375:C2375"/>
    <mergeCell ref="A2376:C2376"/>
    <mergeCell ref="A2377:C2377"/>
    <mergeCell ref="A2378:C2378"/>
    <mergeCell ref="A2379:C2379"/>
    <mergeCell ref="A2380:G2380"/>
    <mergeCell ref="A2381:G2381"/>
    <mergeCell ref="A2382:G2382"/>
    <mergeCell ref="A2383:B2383"/>
    <mergeCell ref="A2384:D2384"/>
    <mergeCell ref="A2385:D2385"/>
    <mergeCell ref="A2386:D2386"/>
    <mergeCell ref="A2387:D2387"/>
    <mergeCell ref="A2388:D2388"/>
    <mergeCell ref="A2389:G2389"/>
    <mergeCell ref="A2390:G2390"/>
    <mergeCell ref="A2392:H2392"/>
    <mergeCell ref="A2393:G2393"/>
    <mergeCell ref="A2395:H2395"/>
    <mergeCell ref="A2396:G2396"/>
    <mergeCell ref="A2397:G2397"/>
    <mergeCell ref="A2398:G2398"/>
    <mergeCell ref="A2399:G2399"/>
    <mergeCell ref="A2400:G2400"/>
    <mergeCell ref="A2401:G2401"/>
    <mergeCell ref="A2402:B2402"/>
    <mergeCell ref="A2403:D2403"/>
    <mergeCell ref="A2404:D2404"/>
    <mergeCell ref="A2405:D2405"/>
    <mergeCell ref="A2406:D2406"/>
    <mergeCell ref="A2407:D2407"/>
    <mergeCell ref="A2408:G2408"/>
    <mergeCell ref="A2409:G2409"/>
    <mergeCell ref="A2410:B2410"/>
    <mergeCell ref="A2411:C2411"/>
    <mergeCell ref="A2412:C2412"/>
    <mergeCell ref="A2413:C2413"/>
    <mergeCell ref="A2414:C2414"/>
    <mergeCell ref="A2415:C2415"/>
    <mergeCell ref="A2416:C2416"/>
    <mergeCell ref="A2417:C2417"/>
    <mergeCell ref="A2418:G2418"/>
    <mergeCell ref="A2419:G2419"/>
    <mergeCell ref="A2420:G2420"/>
    <mergeCell ref="A2421:B2421"/>
    <mergeCell ref="A2422:D2422"/>
    <mergeCell ref="A2423:D2423"/>
    <mergeCell ref="A2424:D2424"/>
    <mergeCell ref="A2425:D2425"/>
    <mergeCell ref="A2426:D2426"/>
    <mergeCell ref="A2427:G2427"/>
    <mergeCell ref="A2428:G2428"/>
    <mergeCell ref="A2430:H2430"/>
    <mergeCell ref="A2431:G2431"/>
    <mergeCell ref="A2433:H2433"/>
    <mergeCell ref="A2434:G2434"/>
    <mergeCell ref="A2435:G2435"/>
    <mergeCell ref="A2436:G2436"/>
    <mergeCell ref="A2437:G2437"/>
    <mergeCell ref="A2438:G2438"/>
    <mergeCell ref="A2439:G2439"/>
    <mergeCell ref="A2440:B2440"/>
    <mergeCell ref="A2441:D2441"/>
    <mergeCell ref="A2442:D2442"/>
    <mergeCell ref="A2443:D2443"/>
    <mergeCell ref="A2444:D2444"/>
    <mergeCell ref="A2445:D2445"/>
    <mergeCell ref="A2446:G2446"/>
    <mergeCell ref="A2447:G2447"/>
    <mergeCell ref="A2448:B2448"/>
    <mergeCell ref="A2449:C2449"/>
    <mergeCell ref="A2450:C2450"/>
    <mergeCell ref="A2451:C2451"/>
    <mergeCell ref="A2452:C2452"/>
    <mergeCell ref="A2453:C2453"/>
    <mergeCell ref="A2454:C2454"/>
    <mergeCell ref="A2455:C2455"/>
    <mergeCell ref="A2456:G2456"/>
    <mergeCell ref="A2457:G2457"/>
    <mergeCell ref="A2458:G2458"/>
    <mergeCell ref="A2459:B2459"/>
    <mergeCell ref="A2460:D2460"/>
    <mergeCell ref="A2461:D2461"/>
    <mergeCell ref="A2462:D2462"/>
    <mergeCell ref="A2463:D2463"/>
    <mergeCell ref="A2464:D2464"/>
    <mergeCell ref="A2465:G2465"/>
    <mergeCell ref="A2466:G2466"/>
    <mergeCell ref="A2468:H2468"/>
    <mergeCell ref="A2469:G2469"/>
    <mergeCell ref="A2471:H2471"/>
    <mergeCell ref="A2472:G2472"/>
    <mergeCell ref="A2473:G2473"/>
    <mergeCell ref="A2474:G2474"/>
    <mergeCell ref="A2475:G2475"/>
    <mergeCell ref="A2476:G2476"/>
    <mergeCell ref="A2477:G2477"/>
    <mergeCell ref="A2478:B2478"/>
    <mergeCell ref="A2479:D2479"/>
    <mergeCell ref="A2480:D2480"/>
    <mergeCell ref="A2481:D2481"/>
    <mergeCell ref="A2482:D2482"/>
    <mergeCell ref="A2483:D2483"/>
    <mergeCell ref="A2484:G2484"/>
    <mergeCell ref="A2485:G2485"/>
    <mergeCell ref="A2486:B2486"/>
    <mergeCell ref="A2487:C2487"/>
    <mergeCell ref="A2499:D2499"/>
    <mergeCell ref="A2488:C2488"/>
    <mergeCell ref="A2489:C2489"/>
    <mergeCell ref="A2490:C2490"/>
    <mergeCell ref="A2491:C2491"/>
    <mergeCell ref="A2492:C2492"/>
    <mergeCell ref="A2493:C2493"/>
    <mergeCell ref="A2500:D2500"/>
    <mergeCell ref="A2501:D2501"/>
    <mergeCell ref="A2502:D2502"/>
    <mergeCell ref="A2503:G2503"/>
    <mergeCell ref="A2504:G2504"/>
    <mergeCell ref="A2494:G2494"/>
    <mergeCell ref="A2495:G2495"/>
    <mergeCell ref="A2496:G2496"/>
    <mergeCell ref="A2497:B2497"/>
    <mergeCell ref="A2498:D2498"/>
  </mergeCells>
  <conditionalFormatting sqref="J75:K75">
    <cfRule type="containsText" priority="319" dxfId="512" operator="containsText" stopIfTrue="1" text="ИЗМЕНИЛАСЬ">
      <formula>NOT(ISERROR(SEARCH("ИЗМЕНИЛАСЬ",J75)))</formula>
    </cfRule>
    <cfRule type="containsText" priority="320" dxfId="512" operator="containsText" stopIfTrue="1" text="ЛОЖЬ">
      <formula>NOT(ISERROR(SEARCH("ЛОЖЬ",J75)))</formula>
    </cfRule>
  </conditionalFormatting>
  <conditionalFormatting sqref="J113:K113">
    <cfRule type="containsText" priority="317" dxfId="512" operator="containsText" stopIfTrue="1" text="ИЗМЕНИЛАСЬ">
      <formula>NOT(ISERROR(SEARCH("ИЗМЕНИЛАСЬ",J113)))</formula>
    </cfRule>
    <cfRule type="containsText" priority="318" dxfId="512" operator="containsText" stopIfTrue="1" text="ЛОЖЬ">
      <formula>NOT(ISERROR(SEARCH("ЛОЖЬ",J113)))</formula>
    </cfRule>
  </conditionalFormatting>
  <conditionalFormatting sqref="J151:K151">
    <cfRule type="containsText" priority="315" dxfId="512" operator="containsText" stopIfTrue="1" text="ИЗМЕНИЛАСЬ">
      <formula>NOT(ISERROR(SEARCH("ИЗМЕНИЛАСЬ",J151)))</formula>
    </cfRule>
    <cfRule type="containsText" priority="316" dxfId="512" operator="containsText" stopIfTrue="1" text="ЛОЖЬ">
      <formula>NOT(ISERROR(SEARCH("ЛОЖЬ",J151)))</formula>
    </cfRule>
  </conditionalFormatting>
  <conditionalFormatting sqref="J189:K189">
    <cfRule type="containsText" priority="313" dxfId="512" operator="containsText" stopIfTrue="1" text="ИЗМЕНИЛАСЬ">
      <formula>NOT(ISERROR(SEARCH("ИЗМЕНИЛАСЬ",J189)))</formula>
    </cfRule>
    <cfRule type="containsText" priority="314" dxfId="512" operator="containsText" stopIfTrue="1" text="ЛОЖЬ">
      <formula>NOT(ISERROR(SEARCH("ЛОЖЬ",J189)))</formula>
    </cfRule>
  </conditionalFormatting>
  <conditionalFormatting sqref="L75">
    <cfRule type="containsText" priority="295" dxfId="512" operator="containsText" stopIfTrue="1" text="ИЗМЕНИЛАСЬ">
      <formula>NOT(ISERROR(SEARCH("ИЗМЕНИЛАСЬ",L75)))</formula>
    </cfRule>
    <cfRule type="containsText" priority="296" dxfId="512" operator="containsText" stopIfTrue="1" text="ЛОЖЬ">
      <formula>NOT(ISERROR(SEARCH("ЛОЖЬ",L75)))</formula>
    </cfRule>
  </conditionalFormatting>
  <conditionalFormatting sqref="L113">
    <cfRule type="containsText" priority="293" dxfId="512" operator="containsText" stopIfTrue="1" text="ИЗМЕНИЛАСЬ">
      <formula>NOT(ISERROR(SEARCH("ИЗМЕНИЛАСЬ",L113)))</formula>
    </cfRule>
    <cfRule type="containsText" priority="294" dxfId="512" operator="containsText" stopIfTrue="1" text="ЛОЖЬ">
      <formula>NOT(ISERROR(SEARCH("ЛОЖЬ",L113)))</formula>
    </cfRule>
  </conditionalFormatting>
  <conditionalFormatting sqref="L151">
    <cfRule type="containsText" priority="291" dxfId="512" operator="containsText" stopIfTrue="1" text="ИЗМЕНИЛАСЬ">
      <formula>NOT(ISERROR(SEARCH("ИЗМЕНИЛАСЬ",L151)))</formula>
    </cfRule>
    <cfRule type="containsText" priority="292" dxfId="512" operator="containsText" stopIfTrue="1" text="ЛОЖЬ">
      <formula>NOT(ISERROR(SEARCH("ЛОЖЬ",L151)))</formula>
    </cfRule>
  </conditionalFormatting>
  <conditionalFormatting sqref="L189">
    <cfRule type="containsText" priority="289" dxfId="512" operator="containsText" stopIfTrue="1" text="ИЗМЕНИЛАСЬ">
      <formula>NOT(ISERROR(SEARCH("ИЗМЕНИЛАСЬ",L189)))</formula>
    </cfRule>
    <cfRule type="containsText" priority="290" dxfId="512" operator="containsText" stopIfTrue="1" text="ЛОЖЬ">
      <formula>NOT(ISERROR(SEARCH("ЛОЖЬ",L189)))</formula>
    </cfRule>
  </conditionalFormatting>
  <conditionalFormatting sqref="J227:K227">
    <cfRule type="containsText" priority="287" dxfId="512" operator="containsText" stopIfTrue="1" text="ИЗМЕНИЛАСЬ">
      <formula>NOT(ISERROR(SEARCH("ИЗМЕНИЛАСЬ",J227)))</formula>
    </cfRule>
    <cfRule type="containsText" priority="288" dxfId="512" operator="containsText" stopIfTrue="1" text="ЛОЖЬ">
      <formula>NOT(ISERROR(SEARCH("ЛОЖЬ",J227)))</formula>
    </cfRule>
  </conditionalFormatting>
  <conditionalFormatting sqref="J265:K265">
    <cfRule type="containsText" priority="285" dxfId="512" operator="containsText" stopIfTrue="1" text="ИЗМЕНИЛАСЬ">
      <formula>NOT(ISERROR(SEARCH("ИЗМЕНИЛАСЬ",J265)))</formula>
    </cfRule>
    <cfRule type="containsText" priority="286" dxfId="512" operator="containsText" stopIfTrue="1" text="ЛОЖЬ">
      <formula>NOT(ISERROR(SEARCH("ЛОЖЬ",J265)))</formula>
    </cfRule>
  </conditionalFormatting>
  <conditionalFormatting sqref="J303:K303">
    <cfRule type="containsText" priority="283" dxfId="512" operator="containsText" stopIfTrue="1" text="ИЗМЕНИЛАСЬ">
      <formula>NOT(ISERROR(SEARCH("ИЗМЕНИЛАСЬ",J303)))</formula>
    </cfRule>
    <cfRule type="containsText" priority="284" dxfId="512" operator="containsText" stopIfTrue="1" text="ЛОЖЬ">
      <formula>NOT(ISERROR(SEARCH("ЛОЖЬ",J303)))</formula>
    </cfRule>
  </conditionalFormatting>
  <conditionalFormatting sqref="J341:K341">
    <cfRule type="containsText" priority="281" dxfId="512" operator="containsText" stopIfTrue="1" text="ИЗМЕНИЛАСЬ">
      <formula>NOT(ISERROR(SEARCH("ИЗМЕНИЛАСЬ",J341)))</formula>
    </cfRule>
    <cfRule type="containsText" priority="282" dxfId="512" operator="containsText" stopIfTrue="1" text="ЛОЖЬ">
      <formula>NOT(ISERROR(SEARCH("ЛОЖЬ",J341)))</formula>
    </cfRule>
  </conditionalFormatting>
  <conditionalFormatting sqref="J379:K379">
    <cfRule type="containsText" priority="279" dxfId="512" operator="containsText" stopIfTrue="1" text="ИЗМЕНИЛАСЬ">
      <formula>NOT(ISERROR(SEARCH("ИЗМЕНИЛАСЬ",J379)))</formula>
    </cfRule>
    <cfRule type="containsText" priority="280" dxfId="512" operator="containsText" stopIfTrue="1" text="ЛОЖЬ">
      <formula>NOT(ISERROR(SEARCH("ЛОЖЬ",J379)))</formula>
    </cfRule>
  </conditionalFormatting>
  <conditionalFormatting sqref="J417:K417">
    <cfRule type="containsText" priority="277" dxfId="512" operator="containsText" stopIfTrue="1" text="ИЗМЕНИЛАСЬ">
      <formula>NOT(ISERROR(SEARCH("ИЗМЕНИЛАСЬ",J417)))</formula>
    </cfRule>
    <cfRule type="containsText" priority="278" dxfId="512" operator="containsText" stopIfTrue="1" text="ЛОЖЬ">
      <formula>NOT(ISERROR(SEARCH("ЛОЖЬ",J417)))</formula>
    </cfRule>
  </conditionalFormatting>
  <conditionalFormatting sqref="J455:K455">
    <cfRule type="containsText" priority="275" dxfId="512" operator="containsText" stopIfTrue="1" text="ИЗМЕНИЛАСЬ">
      <formula>NOT(ISERROR(SEARCH("ИЗМЕНИЛАСЬ",J455)))</formula>
    </cfRule>
    <cfRule type="containsText" priority="276" dxfId="512" operator="containsText" stopIfTrue="1" text="ЛОЖЬ">
      <formula>NOT(ISERROR(SEARCH("ЛОЖЬ",J455)))</formula>
    </cfRule>
  </conditionalFormatting>
  <conditionalFormatting sqref="J493:K493">
    <cfRule type="containsText" priority="273" dxfId="512" operator="containsText" stopIfTrue="1" text="ИЗМЕНИЛАСЬ">
      <formula>NOT(ISERROR(SEARCH("ИЗМЕНИЛАСЬ",J493)))</formula>
    </cfRule>
    <cfRule type="containsText" priority="274" dxfId="512" operator="containsText" stopIfTrue="1" text="ЛОЖЬ">
      <formula>NOT(ISERROR(SEARCH("ЛОЖЬ",J493)))</formula>
    </cfRule>
  </conditionalFormatting>
  <conditionalFormatting sqref="J531:K531">
    <cfRule type="containsText" priority="271" dxfId="512" operator="containsText" stopIfTrue="1" text="ИЗМЕНИЛАСЬ">
      <formula>NOT(ISERROR(SEARCH("ИЗМЕНИЛАСЬ",J531)))</formula>
    </cfRule>
    <cfRule type="containsText" priority="272" dxfId="512" operator="containsText" stopIfTrue="1" text="ЛОЖЬ">
      <formula>NOT(ISERROR(SEARCH("ЛОЖЬ",J531)))</formula>
    </cfRule>
  </conditionalFormatting>
  <conditionalFormatting sqref="J569:K569">
    <cfRule type="containsText" priority="269" dxfId="512" operator="containsText" stopIfTrue="1" text="ИЗМЕНИЛАСЬ">
      <formula>NOT(ISERROR(SEARCH("ИЗМЕНИЛАСЬ",J569)))</formula>
    </cfRule>
    <cfRule type="containsText" priority="270" dxfId="512" operator="containsText" stopIfTrue="1" text="ЛОЖЬ">
      <formula>NOT(ISERROR(SEARCH("ЛОЖЬ",J569)))</formula>
    </cfRule>
  </conditionalFormatting>
  <conditionalFormatting sqref="J607:K607">
    <cfRule type="containsText" priority="267" dxfId="512" operator="containsText" stopIfTrue="1" text="ИЗМЕНИЛАСЬ">
      <formula>NOT(ISERROR(SEARCH("ИЗМЕНИЛАСЬ",J607)))</formula>
    </cfRule>
    <cfRule type="containsText" priority="268" dxfId="512" operator="containsText" stopIfTrue="1" text="ЛОЖЬ">
      <formula>NOT(ISERROR(SEARCH("ЛОЖЬ",J607)))</formula>
    </cfRule>
  </conditionalFormatting>
  <conditionalFormatting sqref="J645:K645">
    <cfRule type="containsText" priority="265" dxfId="512" operator="containsText" stopIfTrue="1" text="ИЗМЕНИЛАСЬ">
      <formula>NOT(ISERROR(SEARCH("ИЗМЕНИЛАСЬ",J645)))</formula>
    </cfRule>
    <cfRule type="containsText" priority="266" dxfId="512" operator="containsText" stopIfTrue="1" text="ЛОЖЬ">
      <formula>NOT(ISERROR(SEARCH("ЛОЖЬ",J645)))</formula>
    </cfRule>
  </conditionalFormatting>
  <conditionalFormatting sqref="L227">
    <cfRule type="containsText" priority="263" dxfId="512" operator="containsText" stopIfTrue="1" text="ИЗМЕНИЛАСЬ">
      <formula>NOT(ISERROR(SEARCH("ИЗМЕНИЛАСЬ",L227)))</formula>
    </cfRule>
    <cfRule type="containsText" priority="264" dxfId="512" operator="containsText" stopIfTrue="1" text="ЛОЖЬ">
      <formula>NOT(ISERROR(SEARCH("ЛОЖЬ",L227)))</formula>
    </cfRule>
  </conditionalFormatting>
  <conditionalFormatting sqref="L265">
    <cfRule type="containsText" priority="261" dxfId="512" operator="containsText" stopIfTrue="1" text="ИЗМЕНИЛАСЬ">
      <formula>NOT(ISERROR(SEARCH("ИЗМЕНИЛАСЬ",L265)))</formula>
    </cfRule>
    <cfRule type="containsText" priority="262" dxfId="512" operator="containsText" stopIfTrue="1" text="ЛОЖЬ">
      <formula>NOT(ISERROR(SEARCH("ЛОЖЬ",L265)))</formula>
    </cfRule>
  </conditionalFormatting>
  <conditionalFormatting sqref="L303">
    <cfRule type="containsText" priority="259" dxfId="512" operator="containsText" stopIfTrue="1" text="ИЗМЕНИЛАСЬ">
      <formula>NOT(ISERROR(SEARCH("ИЗМЕНИЛАСЬ",L303)))</formula>
    </cfRule>
    <cfRule type="containsText" priority="260" dxfId="512" operator="containsText" stopIfTrue="1" text="ЛОЖЬ">
      <formula>NOT(ISERROR(SEARCH("ЛОЖЬ",L303)))</formula>
    </cfRule>
  </conditionalFormatting>
  <conditionalFormatting sqref="L341">
    <cfRule type="containsText" priority="257" dxfId="512" operator="containsText" stopIfTrue="1" text="ИЗМЕНИЛАСЬ">
      <formula>NOT(ISERROR(SEARCH("ИЗМЕНИЛАСЬ",L341)))</formula>
    </cfRule>
    <cfRule type="containsText" priority="258" dxfId="512" operator="containsText" stopIfTrue="1" text="ЛОЖЬ">
      <formula>NOT(ISERROR(SEARCH("ЛОЖЬ",L341)))</formula>
    </cfRule>
  </conditionalFormatting>
  <conditionalFormatting sqref="L379">
    <cfRule type="containsText" priority="255" dxfId="512" operator="containsText" stopIfTrue="1" text="ИЗМЕНИЛАСЬ">
      <formula>NOT(ISERROR(SEARCH("ИЗМЕНИЛАСЬ",L379)))</formula>
    </cfRule>
    <cfRule type="containsText" priority="256" dxfId="512" operator="containsText" stopIfTrue="1" text="ЛОЖЬ">
      <formula>NOT(ISERROR(SEARCH("ЛОЖЬ",L379)))</formula>
    </cfRule>
  </conditionalFormatting>
  <conditionalFormatting sqref="L417">
    <cfRule type="containsText" priority="253" dxfId="512" operator="containsText" stopIfTrue="1" text="ИЗМЕНИЛАСЬ">
      <formula>NOT(ISERROR(SEARCH("ИЗМЕНИЛАСЬ",L417)))</formula>
    </cfRule>
    <cfRule type="containsText" priority="254" dxfId="512" operator="containsText" stopIfTrue="1" text="ЛОЖЬ">
      <formula>NOT(ISERROR(SEARCH("ЛОЖЬ",L417)))</formula>
    </cfRule>
  </conditionalFormatting>
  <conditionalFormatting sqref="L455">
    <cfRule type="containsText" priority="251" dxfId="512" operator="containsText" stopIfTrue="1" text="ИЗМЕНИЛАСЬ">
      <formula>NOT(ISERROR(SEARCH("ИЗМЕНИЛАСЬ",L455)))</formula>
    </cfRule>
    <cfRule type="containsText" priority="252" dxfId="512" operator="containsText" stopIfTrue="1" text="ЛОЖЬ">
      <formula>NOT(ISERROR(SEARCH("ЛОЖЬ",L455)))</formula>
    </cfRule>
  </conditionalFormatting>
  <conditionalFormatting sqref="L493">
    <cfRule type="containsText" priority="249" dxfId="512" operator="containsText" stopIfTrue="1" text="ИЗМЕНИЛАСЬ">
      <formula>NOT(ISERROR(SEARCH("ИЗМЕНИЛАСЬ",L493)))</formula>
    </cfRule>
    <cfRule type="containsText" priority="250" dxfId="512" operator="containsText" stopIfTrue="1" text="ЛОЖЬ">
      <formula>NOT(ISERROR(SEARCH("ЛОЖЬ",L493)))</formula>
    </cfRule>
  </conditionalFormatting>
  <conditionalFormatting sqref="L531">
    <cfRule type="containsText" priority="247" dxfId="512" operator="containsText" stopIfTrue="1" text="ИЗМЕНИЛАСЬ">
      <formula>NOT(ISERROR(SEARCH("ИЗМЕНИЛАСЬ",L531)))</formula>
    </cfRule>
    <cfRule type="containsText" priority="248" dxfId="512" operator="containsText" stopIfTrue="1" text="ЛОЖЬ">
      <formula>NOT(ISERROR(SEARCH("ЛОЖЬ",L531)))</formula>
    </cfRule>
  </conditionalFormatting>
  <conditionalFormatting sqref="L569">
    <cfRule type="containsText" priority="245" dxfId="512" operator="containsText" stopIfTrue="1" text="ИЗМЕНИЛАСЬ">
      <formula>NOT(ISERROR(SEARCH("ИЗМЕНИЛАСЬ",L569)))</formula>
    </cfRule>
    <cfRule type="containsText" priority="246" dxfId="512" operator="containsText" stopIfTrue="1" text="ЛОЖЬ">
      <formula>NOT(ISERROR(SEARCH("ЛОЖЬ",L569)))</formula>
    </cfRule>
  </conditionalFormatting>
  <conditionalFormatting sqref="L607">
    <cfRule type="containsText" priority="243" dxfId="512" operator="containsText" stopIfTrue="1" text="ИЗМЕНИЛАСЬ">
      <formula>NOT(ISERROR(SEARCH("ИЗМЕНИЛАСЬ",L607)))</formula>
    </cfRule>
    <cfRule type="containsText" priority="244" dxfId="512" operator="containsText" stopIfTrue="1" text="ЛОЖЬ">
      <formula>NOT(ISERROR(SEARCH("ЛОЖЬ",L607)))</formula>
    </cfRule>
  </conditionalFormatting>
  <conditionalFormatting sqref="L645">
    <cfRule type="containsText" priority="241" dxfId="512" operator="containsText" stopIfTrue="1" text="ИЗМЕНИЛАСЬ">
      <formula>NOT(ISERROR(SEARCH("ИЗМЕНИЛАСЬ",L645)))</formula>
    </cfRule>
    <cfRule type="containsText" priority="242" dxfId="512" operator="containsText" stopIfTrue="1" text="ЛОЖЬ">
      <formula>NOT(ISERROR(SEARCH("ЛОЖЬ",L645)))</formula>
    </cfRule>
  </conditionalFormatting>
  <conditionalFormatting sqref="J683:K683">
    <cfRule type="containsText" priority="239" dxfId="512" operator="containsText" stopIfTrue="1" text="ИЗМЕНИЛАСЬ">
      <formula>NOT(ISERROR(SEARCH("ИЗМЕНИЛАСЬ",J683)))</formula>
    </cfRule>
    <cfRule type="containsText" priority="240" dxfId="512" operator="containsText" stopIfTrue="1" text="ЛОЖЬ">
      <formula>NOT(ISERROR(SEARCH("ЛОЖЬ",J683)))</formula>
    </cfRule>
  </conditionalFormatting>
  <conditionalFormatting sqref="J721:K721">
    <cfRule type="containsText" priority="237" dxfId="512" operator="containsText" stopIfTrue="1" text="ИЗМЕНИЛАСЬ">
      <formula>NOT(ISERROR(SEARCH("ИЗМЕНИЛАСЬ",J721)))</formula>
    </cfRule>
    <cfRule type="containsText" priority="238" dxfId="512" operator="containsText" stopIfTrue="1" text="ЛОЖЬ">
      <formula>NOT(ISERROR(SEARCH("ЛОЖЬ",J721)))</formula>
    </cfRule>
  </conditionalFormatting>
  <conditionalFormatting sqref="J759:K759">
    <cfRule type="containsText" priority="235" dxfId="512" operator="containsText" stopIfTrue="1" text="ИЗМЕНИЛАСЬ">
      <formula>NOT(ISERROR(SEARCH("ИЗМЕНИЛАСЬ",J759)))</formula>
    </cfRule>
    <cfRule type="containsText" priority="236" dxfId="512" operator="containsText" stopIfTrue="1" text="ЛОЖЬ">
      <formula>NOT(ISERROR(SEARCH("ЛОЖЬ",J759)))</formula>
    </cfRule>
  </conditionalFormatting>
  <conditionalFormatting sqref="J797:K797">
    <cfRule type="containsText" priority="233" dxfId="512" operator="containsText" stopIfTrue="1" text="ИЗМЕНИЛАСЬ">
      <formula>NOT(ISERROR(SEARCH("ИЗМЕНИЛАСЬ",J797)))</formula>
    </cfRule>
    <cfRule type="containsText" priority="234" dxfId="512" operator="containsText" stopIfTrue="1" text="ЛОЖЬ">
      <formula>NOT(ISERROR(SEARCH("ЛОЖЬ",J797)))</formula>
    </cfRule>
  </conditionalFormatting>
  <conditionalFormatting sqref="J835:K835">
    <cfRule type="containsText" priority="231" dxfId="512" operator="containsText" stopIfTrue="1" text="ИЗМЕНИЛАСЬ">
      <formula>NOT(ISERROR(SEARCH("ИЗМЕНИЛАСЬ",J835)))</formula>
    </cfRule>
    <cfRule type="containsText" priority="232" dxfId="512" operator="containsText" stopIfTrue="1" text="ЛОЖЬ">
      <formula>NOT(ISERROR(SEARCH("ЛОЖЬ",J835)))</formula>
    </cfRule>
  </conditionalFormatting>
  <conditionalFormatting sqref="J873:K873">
    <cfRule type="containsText" priority="229" dxfId="512" operator="containsText" stopIfTrue="1" text="ИЗМЕНИЛАСЬ">
      <formula>NOT(ISERROR(SEARCH("ИЗМЕНИЛАСЬ",J873)))</formula>
    </cfRule>
    <cfRule type="containsText" priority="230" dxfId="512" operator="containsText" stopIfTrue="1" text="ЛОЖЬ">
      <formula>NOT(ISERROR(SEARCH("ЛОЖЬ",J873)))</formula>
    </cfRule>
  </conditionalFormatting>
  <conditionalFormatting sqref="J911:K911">
    <cfRule type="containsText" priority="227" dxfId="512" operator="containsText" stopIfTrue="1" text="ИЗМЕНИЛАСЬ">
      <formula>NOT(ISERROR(SEARCH("ИЗМЕНИЛАСЬ",J911)))</formula>
    </cfRule>
    <cfRule type="containsText" priority="228" dxfId="512" operator="containsText" stopIfTrue="1" text="ЛОЖЬ">
      <formula>NOT(ISERROR(SEARCH("ЛОЖЬ",J911)))</formula>
    </cfRule>
  </conditionalFormatting>
  <conditionalFormatting sqref="J949:K949">
    <cfRule type="containsText" priority="225" dxfId="512" operator="containsText" stopIfTrue="1" text="ИЗМЕНИЛАСЬ">
      <formula>NOT(ISERROR(SEARCH("ИЗМЕНИЛАСЬ",J949)))</formula>
    </cfRule>
    <cfRule type="containsText" priority="226" dxfId="512" operator="containsText" stopIfTrue="1" text="ЛОЖЬ">
      <formula>NOT(ISERROR(SEARCH("ЛОЖЬ",J949)))</formula>
    </cfRule>
  </conditionalFormatting>
  <conditionalFormatting sqref="J987:K987">
    <cfRule type="containsText" priority="223" dxfId="512" operator="containsText" stopIfTrue="1" text="ИЗМЕНИЛАСЬ">
      <formula>NOT(ISERROR(SEARCH("ИЗМЕНИЛАСЬ",J987)))</formula>
    </cfRule>
    <cfRule type="containsText" priority="224" dxfId="512" operator="containsText" stopIfTrue="1" text="ЛОЖЬ">
      <formula>NOT(ISERROR(SEARCH("ЛОЖЬ",J987)))</formula>
    </cfRule>
  </conditionalFormatting>
  <conditionalFormatting sqref="J1025:K1025">
    <cfRule type="containsText" priority="221" dxfId="512" operator="containsText" stopIfTrue="1" text="ИЗМЕНИЛАСЬ">
      <formula>NOT(ISERROR(SEARCH("ИЗМЕНИЛАСЬ",J1025)))</formula>
    </cfRule>
    <cfRule type="containsText" priority="222" dxfId="512" operator="containsText" stopIfTrue="1" text="ЛОЖЬ">
      <formula>NOT(ISERROR(SEARCH("ЛОЖЬ",J1025)))</formula>
    </cfRule>
  </conditionalFormatting>
  <conditionalFormatting sqref="J1063:K1063">
    <cfRule type="containsText" priority="219" dxfId="512" operator="containsText" stopIfTrue="1" text="ИЗМЕНИЛАСЬ">
      <formula>NOT(ISERROR(SEARCH("ИЗМЕНИЛАСЬ",J1063)))</formula>
    </cfRule>
    <cfRule type="containsText" priority="220" dxfId="512" operator="containsText" stopIfTrue="1" text="ЛОЖЬ">
      <formula>NOT(ISERROR(SEARCH("ЛОЖЬ",J1063)))</formula>
    </cfRule>
  </conditionalFormatting>
  <conditionalFormatting sqref="J1101:K1101">
    <cfRule type="containsText" priority="217" dxfId="512" operator="containsText" stopIfTrue="1" text="ИЗМЕНИЛАСЬ">
      <formula>NOT(ISERROR(SEARCH("ИЗМЕНИЛАСЬ",J1101)))</formula>
    </cfRule>
    <cfRule type="containsText" priority="218" dxfId="512" operator="containsText" stopIfTrue="1" text="ЛОЖЬ">
      <formula>NOT(ISERROR(SEARCH("ЛОЖЬ",J1101)))</formula>
    </cfRule>
  </conditionalFormatting>
  <conditionalFormatting sqref="L683">
    <cfRule type="containsText" priority="215" dxfId="512" operator="containsText" stopIfTrue="1" text="ИЗМЕНИЛАСЬ">
      <formula>NOT(ISERROR(SEARCH("ИЗМЕНИЛАСЬ",L683)))</formula>
    </cfRule>
    <cfRule type="containsText" priority="216" dxfId="512" operator="containsText" stopIfTrue="1" text="ЛОЖЬ">
      <formula>NOT(ISERROR(SEARCH("ЛОЖЬ",L683)))</formula>
    </cfRule>
  </conditionalFormatting>
  <conditionalFormatting sqref="L721">
    <cfRule type="containsText" priority="213" dxfId="512" operator="containsText" stopIfTrue="1" text="ИЗМЕНИЛАСЬ">
      <formula>NOT(ISERROR(SEARCH("ИЗМЕНИЛАСЬ",L721)))</formula>
    </cfRule>
    <cfRule type="containsText" priority="214" dxfId="512" operator="containsText" stopIfTrue="1" text="ЛОЖЬ">
      <formula>NOT(ISERROR(SEARCH("ЛОЖЬ",L721)))</formula>
    </cfRule>
  </conditionalFormatting>
  <conditionalFormatting sqref="L759">
    <cfRule type="containsText" priority="211" dxfId="512" operator="containsText" stopIfTrue="1" text="ИЗМЕНИЛАСЬ">
      <formula>NOT(ISERROR(SEARCH("ИЗМЕНИЛАСЬ",L759)))</formula>
    </cfRule>
    <cfRule type="containsText" priority="212" dxfId="512" operator="containsText" stopIfTrue="1" text="ЛОЖЬ">
      <formula>NOT(ISERROR(SEARCH("ЛОЖЬ",L759)))</formula>
    </cfRule>
  </conditionalFormatting>
  <conditionalFormatting sqref="L797">
    <cfRule type="containsText" priority="209" dxfId="512" operator="containsText" stopIfTrue="1" text="ИЗМЕНИЛАСЬ">
      <formula>NOT(ISERROR(SEARCH("ИЗМЕНИЛАСЬ",L797)))</formula>
    </cfRule>
    <cfRule type="containsText" priority="210" dxfId="512" operator="containsText" stopIfTrue="1" text="ЛОЖЬ">
      <formula>NOT(ISERROR(SEARCH("ЛОЖЬ",L797)))</formula>
    </cfRule>
  </conditionalFormatting>
  <conditionalFormatting sqref="L835">
    <cfRule type="containsText" priority="207" dxfId="512" operator="containsText" stopIfTrue="1" text="ИЗМЕНИЛАСЬ">
      <formula>NOT(ISERROR(SEARCH("ИЗМЕНИЛАСЬ",L835)))</formula>
    </cfRule>
    <cfRule type="containsText" priority="208" dxfId="512" operator="containsText" stopIfTrue="1" text="ЛОЖЬ">
      <formula>NOT(ISERROR(SEARCH("ЛОЖЬ",L835)))</formula>
    </cfRule>
  </conditionalFormatting>
  <conditionalFormatting sqref="L873">
    <cfRule type="containsText" priority="205" dxfId="512" operator="containsText" stopIfTrue="1" text="ИЗМЕНИЛАСЬ">
      <formula>NOT(ISERROR(SEARCH("ИЗМЕНИЛАСЬ",L873)))</formula>
    </cfRule>
    <cfRule type="containsText" priority="206" dxfId="512" operator="containsText" stopIfTrue="1" text="ЛОЖЬ">
      <formula>NOT(ISERROR(SEARCH("ЛОЖЬ",L873)))</formula>
    </cfRule>
  </conditionalFormatting>
  <conditionalFormatting sqref="L911">
    <cfRule type="containsText" priority="203" dxfId="512" operator="containsText" stopIfTrue="1" text="ИЗМЕНИЛАСЬ">
      <formula>NOT(ISERROR(SEARCH("ИЗМЕНИЛАСЬ",L911)))</formula>
    </cfRule>
    <cfRule type="containsText" priority="204" dxfId="512" operator="containsText" stopIfTrue="1" text="ЛОЖЬ">
      <formula>NOT(ISERROR(SEARCH("ЛОЖЬ",L911)))</formula>
    </cfRule>
  </conditionalFormatting>
  <conditionalFormatting sqref="L949">
    <cfRule type="containsText" priority="201" dxfId="512" operator="containsText" stopIfTrue="1" text="ИЗМЕНИЛАСЬ">
      <formula>NOT(ISERROR(SEARCH("ИЗМЕНИЛАСЬ",L949)))</formula>
    </cfRule>
    <cfRule type="containsText" priority="202" dxfId="512" operator="containsText" stopIfTrue="1" text="ЛОЖЬ">
      <formula>NOT(ISERROR(SEARCH("ЛОЖЬ",L949)))</formula>
    </cfRule>
  </conditionalFormatting>
  <conditionalFormatting sqref="L987">
    <cfRule type="containsText" priority="199" dxfId="512" operator="containsText" stopIfTrue="1" text="ИЗМЕНИЛАСЬ">
      <formula>NOT(ISERROR(SEARCH("ИЗМЕНИЛАСЬ",L987)))</formula>
    </cfRule>
    <cfRule type="containsText" priority="200" dxfId="512" operator="containsText" stopIfTrue="1" text="ЛОЖЬ">
      <formula>NOT(ISERROR(SEARCH("ЛОЖЬ",L987)))</formula>
    </cfRule>
  </conditionalFormatting>
  <conditionalFormatting sqref="L1025">
    <cfRule type="containsText" priority="197" dxfId="512" operator="containsText" stopIfTrue="1" text="ИЗМЕНИЛАСЬ">
      <formula>NOT(ISERROR(SEARCH("ИЗМЕНИЛАСЬ",L1025)))</formula>
    </cfRule>
    <cfRule type="containsText" priority="198" dxfId="512" operator="containsText" stopIfTrue="1" text="ЛОЖЬ">
      <formula>NOT(ISERROR(SEARCH("ЛОЖЬ",L1025)))</formula>
    </cfRule>
  </conditionalFormatting>
  <conditionalFormatting sqref="L1063">
    <cfRule type="containsText" priority="195" dxfId="512" operator="containsText" stopIfTrue="1" text="ИЗМЕНИЛАСЬ">
      <formula>NOT(ISERROR(SEARCH("ИЗМЕНИЛАСЬ",L1063)))</formula>
    </cfRule>
    <cfRule type="containsText" priority="196" dxfId="512" operator="containsText" stopIfTrue="1" text="ЛОЖЬ">
      <formula>NOT(ISERROR(SEARCH("ЛОЖЬ",L1063)))</formula>
    </cfRule>
  </conditionalFormatting>
  <conditionalFormatting sqref="L1101">
    <cfRule type="containsText" priority="193" dxfId="512" operator="containsText" stopIfTrue="1" text="ИЗМЕНИЛАСЬ">
      <formula>NOT(ISERROR(SEARCH("ИЗМЕНИЛАСЬ",L1101)))</formula>
    </cfRule>
    <cfRule type="containsText" priority="194" dxfId="512" operator="containsText" stopIfTrue="1" text="ЛОЖЬ">
      <formula>NOT(ISERROR(SEARCH("ЛОЖЬ",L1101)))</formula>
    </cfRule>
  </conditionalFormatting>
  <conditionalFormatting sqref="J1139:K1139">
    <cfRule type="containsText" priority="191" dxfId="512" operator="containsText" stopIfTrue="1" text="ИЗМЕНИЛАСЬ">
      <formula>NOT(ISERROR(SEARCH("ИЗМЕНИЛАСЬ",J1139)))</formula>
    </cfRule>
    <cfRule type="containsText" priority="192" dxfId="512" operator="containsText" stopIfTrue="1" text="ЛОЖЬ">
      <formula>NOT(ISERROR(SEARCH("ЛОЖЬ",J1139)))</formula>
    </cfRule>
  </conditionalFormatting>
  <conditionalFormatting sqref="J1177:K1177">
    <cfRule type="containsText" priority="189" dxfId="512" operator="containsText" stopIfTrue="1" text="ИЗМЕНИЛАСЬ">
      <formula>NOT(ISERROR(SEARCH("ИЗМЕНИЛАСЬ",J1177)))</formula>
    </cfRule>
    <cfRule type="containsText" priority="190" dxfId="512" operator="containsText" stopIfTrue="1" text="ЛОЖЬ">
      <formula>NOT(ISERROR(SEARCH("ЛОЖЬ",J1177)))</formula>
    </cfRule>
  </conditionalFormatting>
  <conditionalFormatting sqref="J1215:K1215">
    <cfRule type="containsText" priority="187" dxfId="512" operator="containsText" stopIfTrue="1" text="ИЗМЕНИЛАСЬ">
      <formula>NOT(ISERROR(SEARCH("ИЗМЕНИЛАСЬ",J1215)))</formula>
    </cfRule>
    <cfRule type="containsText" priority="188" dxfId="512" operator="containsText" stopIfTrue="1" text="ЛОЖЬ">
      <formula>NOT(ISERROR(SEARCH("ЛОЖЬ",J1215)))</formula>
    </cfRule>
  </conditionalFormatting>
  <conditionalFormatting sqref="J1253:K1253">
    <cfRule type="containsText" priority="185" dxfId="512" operator="containsText" stopIfTrue="1" text="ИЗМЕНИЛАСЬ">
      <formula>NOT(ISERROR(SEARCH("ИЗМЕНИЛАСЬ",J1253)))</formula>
    </cfRule>
    <cfRule type="containsText" priority="186" dxfId="512" operator="containsText" stopIfTrue="1" text="ЛОЖЬ">
      <formula>NOT(ISERROR(SEARCH("ЛОЖЬ",J1253)))</formula>
    </cfRule>
  </conditionalFormatting>
  <conditionalFormatting sqref="J1291:K1291">
    <cfRule type="containsText" priority="183" dxfId="512" operator="containsText" stopIfTrue="1" text="ИЗМЕНИЛАСЬ">
      <formula>NOT(ISERROR(SEARCH("ИЗМЕНИЛАСЬ",J1291)))</formula>
    </cfRule>
    <cfRule type="containsText" priority="184" dxfId="512" operator="containsText" stopIfTrue="1" text="ЛОЖЬ">
      <formula>NOT(ISERROR(SEARCH("ЛОЖЬ",J1291)))</formula>
    </cfRule>
  </conditionalFormatting>
  <conditionalFormatting sqref="J1329:K1329">
    <cfRule type="containsText" priority="181" dxfId="512" operator="containsText" stopIfTrue="1" text="ИЗМЕНИЛАСЬ">
      <formula>NOT(ISERROR(SEARCH("ИЗМЕНИЛАСЬ",J1329)))</formula>
    </cfRule>
    <cfRule type="containsText" priority="182" dxfId="512" operator="containsText" stopIfTrue="1" text="ЛОЖЬ">
      <formula>NOT(ISERROR(SEARCH("ЛОЖЬ",J1329)))</formula>
    </cfRule>
  </conditionalFormatting>
  <conditionalFormatting sqref="J1367:K1367">
    <cfRule type="containsText" priority="179" dxfId="512" operator="containsText" stopIfTrue="1" text="ИЗМЕНИЛАСЬ">
      <formula>NOT(ISERROR(SEARCH("ИЗМЕНИЛАСЬ",J1367)))</formula>
    </cfRule>
    <cfRule type="containsText" priority="180" dxfId="512" operator="containsText" stopIfTrue="1" text="ЛОЖЬ">
      <formula>NOT(ISERROR(SEARCH("ЛОЖЬ",J1367)))</formula>
    </cfRule>
  </conditionalFormatting>
  <conditionalFormatting sqref="J1405:K1405">
    <cfRule type="containsText" priority="177" dxfId="512" operator="containsText" stopIfTrue="1" text="ИЗМЕНИЛАСЬ">
      <formula>NOT(ISERROR(SEARCH("ИЗМЕНИЛАСЬ",J1405)))</formula>
    </cfRule>
    <cfRule type="containsText" priority="178" dxfId="512" operator="containsText" stopIfTrue="1" text="ЛОЖЬ">
      <formula>NOT(ISERROR(SEARCH("ЛОЖЬ",J1405)))</formula>
    </cfRule>
  </conditionalFormatting>
  <conditionalFormatting sqref="J1443:K1443">
    <cfRule type="containsText" priority="175" dxfId="512" operator="containsText" stopIfTrue="1" text="ИЗМЕНИЛАСЬ">
      <formula>NOT(ISERROR(SEARCH("ИЗМЕНИЛАСЬ",J1443)))</formula>
    </cfRule>
    <cfRule type="containsText" priority="176" dxfId="512" operator="containsText" stopIfTrue="1" text="ЛОЖЬ">
      <formula>NOT(ISERROR(SEARCH("ЛОЖЬ",J1443)))</formula>
    </cfRule>
  </conditionalFormatting>
  <conditionalFormatting sqref="J1481:K1481">
    <cfRule type="containsText" priority="173" dxfId="512" operator="containsText" stopIfTrue="1" text="ИЗМЕНИЛАСЬ">
      <formula>NOT(ISERROR(SEARCH("ИЗМЕНИЛАСЬ",J1481)))</formula>
    </cfRule>
    <cfRule type="containsText" priority="174" dxfId="512" operator="containsText" stopIfTrue="1" text="ЛОЖЬ">
      <formula>NOT(ISERROR(SEARCH("ЛОЖЬ",J1481)))</formula>
    </cfRule>
  </conditionalFormatting>
  <conditionalFormatting sqref="J1519:K1519">
    <cfRule type="containsText" priority="171" dxfId="512" operator="containsText" stopIfTrue="1" text="ИЗМЕНИЛАСЬ">
      <formula>NOT(ISERROR(SEARCH("ИЗМЕНИЛАСЬ",J1519)))</formula>
    </cfRule>
    <cfRule type="containsText" priority="172" dxfId="512" operator="containsText" stopIfTrue="1" text="ЛОЖЬ">
      <formula>NOT(ISERROR(SEARCH("ЛОЖЬ",J1519)))</formula>
    </cfRule>
  </conditionalFormatting>
  <conditionalFormatting sqref="J1557:K1557">
    <cfRule type="containsText" priority="169" dxfId="512" operator="containsText" stopIfTrue="1" text="ИЗМЕНИЛАСЬ">
      <formula>NOT(ISERROR(SEARCH("ИЗМЕНИЛАСЬ",J1557)))</formula>
    </cfRule>
    <cfRule type="containsText" priority="170" dxfId="512" operator="containsText" stopIfTrue="1" text="ЛОЖЬ">
      <formula>NOT(ISERROR(SEARCH("ЛОЖЬ",J1557)))</formula>
    </cfRule>
  </conditionalFormatting>
  <conditionalFormatting sqref="L1139">
    <cfRule type="containsText" priority="167" dxfId="512" operator="containsText" stopIfTrue="1" text="ИЗМЕНИЛАСЬ">
      <formula>NOT(ISERROR(SEARCH("ИЗМЕНИЛАСЬ",L1139)))</formula>
    </cfRule>
    <cfRule type="containsText" priority="168" dxfId="512" operator="containsText" stopIfTrue="1" text="ЛОЖЬ">
      <formula>NOT(ISERROR(SEARCH("ЛОЖЬ",L1139)))</formula>
    </cfRule>
  </conditionalFormatting>
  <conditionalFormatting sqref="L1177">
    <cfRule type="containsText" priority="165" dxfId="512" operator="containsText" stopIfTrue="1" text="ИЗМЕНИЛАСЬ">
      <formula>NOT(ISERROR(SEARCH("ИЗМЕНИЛАСЬ",L1177)))</formula>
    </cfRule>
    <cfRule type="containsText" priority="166" dxfId="512" operator="containsText" stopIfTrue="1" text="ЛОЖЬ">
      <formula>NOT(ISERROR(SEARCH("ЛОЖЬ",L1177)))</formula>
    </cfRule>
  </conditionalFormatting>
  <conditionalFormatting sqref="L1215">
    <cfRule type="containsText" priority="163" dxfId="512" operator="containsText" stopIfTrue="1" text="ИЗМЕНИЛАСЬ">
      <formula>NOT(ISERROR(SEARCH("ИЗМЕНИЛАСЬ",L1215)))</formula>
    </cfRule>
    <cfRule type="containsText" priority="164" dxfId="512" operator="containsText" stopIfTrue="1" text="ЛОЖЬ">
      <formula>NOT(ISERROR(SEARCH("ЛОЖЬ",L1215)))</formula>
    </cfRule>
  </conditionalFormatting>
  <conditionalFormatting sqref="L1253">
    <cfRule type="containsText" priority="161" dxfId="512" operator="containsText" stopIfTrue="1" text="ИЗМЕНИЛАСЬ">
      <formula>NOT(ISERROR(SEARCH("ИЗМЕНИЛАСЬ",L1253)))</formula>
    </cfRule>
    <cfRule type="containsText" priority="162" dxfId="512" operator="containsText" stopIfTrue="1" text="ЛОЖЬ">
      <formula>NOT(ISERROR(SEARCH("ЛОЖЬ",L1253)))</formula>
    </cfRule>
  </conditionalFormatting>
  <conditionalFormatting sqref="L1291">
    <cfRule type="containsText" priority="159" dxfId="512" operator="containsText" stopIfTrue="1" text="ИЗМЕНИЛАСЬ">
      <formula>NOT(ISERROR(SEARCH("ИЗМЕНИЛАСЬ",L1291)))</formula>
    </cfRule>
    <cfRule type="containsText" priority="160" dxfId="512" operator="containsText" stopIfTrue="1" text="ЛОЖЬ">
      <formula>NOT(ISERROR(SEARCH("ЛОЖЬ",L1291)))</formula>
    </cfRule>
  </conditionalFormatting>
  <conditionalFormatting sqref="L1329">
    <cfRule type="containsText" priority="157" dxfId="512" operator="containsText" stopIfTrue="1" text="ИЗМЕНИЛАСЬ">
      <formula>NOT(ISERROR(SEARCH("ИЗМЕНИЛАСЬ",L1329)))</formula>
    </cfRule>
    <cfRule type="containsText" priority="158" dxfId="512" operator="containsText" stopIfTrue="1" text="ЛОЖЬ">
      <formula>NOT(ISERROR(SEARCH("ЛОЖЬ",L1329)))</formula>
    </cfRule>
  </conditionalFormatting>
  <conditionalFormatting sqref="L1367">
    <cfRule type="containsText" priority="155" dxfId="512" operator="containsText" stopIfTrue="1" text="ИЗМЕНИЛАСЬ">
      <formula>NOT(ISERROR(SEARCH("ИЗМЕНИЛАСЬ",L1367)))</formula>
    </cfRule>
    <cfRule type="containsText" priority="156" dxfId="512" operator="containsText" stopIfTrue="1" text="ЛОЖЬ">
      <formula>NOT(ISERROR(SEARCH("ЛОЖЬ",L1367)))</formula>
    </cfRule>
  </conditionalFormatting>
  <conditionalFormatting sqref="L1405">
    <cfRule type="containsText" priority="153" dxfId="512" operator="containsText" stopIfTrue="1" text="ИЗМЕНИЛАСЬ">
      <formula>NOT(ISERROR(SEARCH("ИЗМЕНИЛАСЬ",L1405)))</formula>
    </cfRule>
    <cfRule type="containsText" priority="154" dxfId="512" operator="containsText" stopIfTrue="1" text="ЛОЖЬ">
      <formula>NOT(ISERROR(SEARCH("ЛОЖЬ",L1405)))</formula>
    </cfRule>
  </conditionalFormatting>
  <conditionalFormatting sqref="L1443">
    <cfRule type="containsText" priority="151" dxfId="512" operator="containsText" stopIfTrue="1" text="ИЗМЕНИЛАСЬ">
      <formula>NOT(ISERROR(SEARCH("ИЗМЕНИЛАСЬ",L1443)))</formula>
    </cfRule>
    <cfRule type="containsText" priority="152" dxfId="512" operator="containsText" stopIfTrue="1" text="ЛОЖЬ">
      <formula>NOT(ISERROR(SEARCH("ЛОЖЬ",L1443)))</formula>
    </cfRule>
  </conditionalFormatting>
  <conditionalFormatting sqref="L1481">
    <cfRule type="containsText" priority="149" dxfId="512" operator="containsText" stopIfTrue="1" text="ИЗМЕНИЛАСЬ">
      <formula>NOT(ISERROR(SEARCH("ИЗМЕНИЛАСЬ",L1481)))</formula>
    </cfRule>
    <cfRule type="containsText" priority="150" dxfId="512" operator="containsText" stopIfTrue="1" text="ЛОЖЬ">
      <formula>NOT(ISERROR(SEARCH("ЛОЖЬ",L1481)))</formula>
    </cfRule>
  </conditionalFormatting>
  <conditionalFormatting sqref="L1519">
    <cfRule type="containsText" priority="147" dxfId="512" operator="containsText" stopIfTrue="1" text="ИЗМЕНИЛАСЬ">
      <formula>NOT(ISERROR(SEARCH("ИЗМЕНИЛАСЬ",L1519)))</formula>
    </cfRule>
    <cfRule type="containsText" priority="148" dxfId="512" operator="containsText" stopIfTrue="1" text="ЛОЖЬ">
      <formula>NOT(ISERROR(SEARCH("ЛОЖЬ",L1519)))</formula>
    </cfRule>
  </conditionalFormatting>
  <conditionalFormatting sqref="L1557">
    <cfRule type="containsText" priority="145" dxfId="512" operator="containsText" stopIfTrue="1" text="ИЗМЕНИЛАСЬ">
      <formula>NOT(ISERROR(SEARCH("ИЗМЕНИЛАСЬ",L1557)))</formula>
    </cfRule>
    <cfRule type="containsText" priority="146" dxfId="512" operator="containsText" stopIfTrue="1" text="ЛОЖЬ">
      <formula>NOT(ISERROR(SEARCH("ЛОЖЬ",L1557)))</formula>
    </cfRule>
  </conditionalFormatting>
  <conditionalFormatting sqref="J1595:K1595">
    <cfRule type="containsText" priority="143" dxfId="512" operator="containsText" stopIfTrue="1" text="ИЗМЕНИЛАСЬ">
      <formula>NOT(ISERROR(SEARCH("ИЗМЕНИЛАСЬ",J1595)))</formula>
    </cfRule>
    <cfRule type="containsText" priority="144" dxfId="512" operator="containsText" stopIfTrue="1" text="ЛОЖЬ">
      <formula>NOT(ISERROR(SEARCH("ЛОЖЬ",J1595)))</formula>
    </cfRule>
  </conditionalFormatting>
  <conditionalFormatting sqref="J1633:K1633">
    <cfRule type="containsText" priority="141" dxfId="512" operator="containsText" stopIfTrue="1" text="ИЗМЕНИЛАСЬ">
      <formula>NOT(ISERROR(SEARCH("ИЗМЕНИЛАСЬ",J1633)))</formula>
    </cfRule>
    <cfRule type="containsText" priority="142" dxfId="512" operator="containsText" stopIfTrue="1" text="ЛОЖЬ">
      <formula>NOT(ISERROR(SEARCH("ЛОЖЬ",J1633)))</formula>
    </cfRule>
  </conditionalFormatting>
  <conditionalFormatting sqref="J1671:K1671">
    <cfRule type="containsText" priority="139" dxfId="512" operator="containsText" stopIfTrue="1" text="ИЗМЕНИЛАСЬ">
      <formula>NOT(ISERROR(SEARCH("ИЗМЕНИЛАСЬ",J1671)))</formula>
    </cfRule>
    <cfRule type="containsText" priority="140" dxfId="512" operator="containsText" stopIfTrue="1" text="ЛОЖЬ">
      <formula>NOT(ISERROR(SEARCH("ЛОЖЬ",J1671)))</formula>
    </cfRule>
  </conditionalFormatting>
  <conditionalFormatting sqref="J1709:K1709">
    <cfRule type="containsText" priority="137" dxfId="512" operator="containsText" stopIfTrue="1" text="ИЗМЕНИЛАСЬ">
      <formula>NOT(ISERROR(SEARCH("ИЗМЕНИЛАСЬ",J1709)))</formula>
    </cfRule>
    <cfRule type="containsText" priority="138" dxfId="512" operator="containsText" stopIfTrue="1" text="ЛОЖЬ">
      <formula>NOT(ISERROR(SEARCH("ЛОЖЬ",J1709)))</formula>
    </cfRule>
  </conditionalFormatting>
  <conditionalFormatting sqref="J1747:K1747">
    <cfRule type="containsText" priority="135" dxfId="512" operator="containsText" stopIfTrue="1" text="ИЗМЕНИЛАСЬ">
      <formula>NOT(ISERROR(SEARCH("ИЗМЕНИЛАСЬ",J1747)))</formula>
    </cfRule>
    <cfRule type="containsText" priority="136" dxfId="512" operator="containsText" stopIfTrue="1" text="ЛОЖЬ">
      <formula>NOT(ISERROR(SEARCH("ЛОЖЬ",J1747)))</formula>
    </cfRule>
  </conditionalFormatting>
  <conditionalFormatting sqref="J1785:K1785">
    <cfRule type="containsText" priority="133" dxfId="512" operator="containsText" stopIfTrue="1" text="ИЗМЕНИЛАСЬ">
      <formula>NOT(ISERROR(SEARCH("ИЗМЕНИЛАСЬ",J1785)))</formula>
    </cfRule>
    <cfRule type="containsText" priority="134" dxfId="512" operator="containsText" stopIfTrue="1" text="ЛОЖЬ">
      <formula>NOT(ISERROR(SEARCH("ЛОЖЬ",J1785)))</formula>
    </cfRule>
  </conditionalFormatting>
  <conditionalFormatting sqref="J1823:K1823">
    <cfRule type="containsText" priority="131" dxfId="512" operator="containsText" stopIfTrue="1" text="ИЗМЕНИЛАСЬ">
      <formula>NOT(ISERROR(SEARCH("ИЗМЕНИЛАСЬ",J1823)))</formula>
    </cfRule>
    <cfRule type="containsText" priority="132" dxfId="512" operator="containsText" stopIfTrue="1" text="ЛОЖЬ">
      <formula>NOT(ISERROR(SEARCH("ЛОЖЬ",J1823)))</formula>
    </cfRule>
  </conditionalFormatting>
  <conditionalFormatting sqref="J1861:K1861">
    <cfRule type="containsText" priority="129" dxfId="512" operator="containsText" stopIfTrue="1" text="ИЗМЕНИЛАСЬ">
      <formula>NOT(ISERROR(SEARCH("ИЗМЕНИЛАСЬ",J1861)))</formula>
    </cfRule>
    <cfRule type="containsText" priority="130" dxfId="512" operator="containsText" stopIfTrue="1" text="ЛОЖЬ">
      <formula>NOT(ISERROR(SEARCH("ЛОЖЬ",J1861)))</formula>
    </cfRule>
  </conditionalFormatting>
  <conditionalFormatting sqref="J1899:K1899">
    <cfRule type="containsText" priority="127" dxfId="512" operator="containsText" stopIfTrue="1" text="ИЗМЕНИЛАСЬ">
      <formula>NOT(ISERROR(SEARCH("ИЗМЕНИЛАСЬ",J1899)))</formula>
    </cfRule>
    <cfRule type="containsText" priority="128" dxfId="512" operator="containsText" stopIfTrue="1" text="ЛОЖЬ">
      <formula>NOT(ISERROR(SEARCH("ЛОЖЬ",J1899)))</formula>
    </cfRule>
  </conditionalFormatting>
  <conditionalFormatting sqref="J1937:K1937">
    <cfRule type="containsText" priority="125" dxfId="512" operator="containsText" stopIfTrue="1" text="ИЗМЕНИЛАСЬ">
      <formula>NOT(ISERROR(SEARCH("ИЗМЕНИЛАСЬ",J1937)))</formula>
    </cfRule>
    <cfRule type="containsText" priority="126" dxfId="512" operator="containsText" stopIfTrue="1" text="ЛОЖЬ">
      <formula>NOT(ISERROR(SEARCH("ЛОЖЬ",J1937)))</formula>
    </cfRule>
  </conditionalFormatting>
  <conditionalFormatting sqref="J1975:K1975">
    <cfRule type="containsText" priority="123" dxfId="512" operator="containsText" stopIfTrue="1" text="ИЗМЕНИЛАСЬ">
      <formula>NOT(ISERROR(SEARCH("ИЗМЕНИЛАСЬ",J1975)))</formula>
    </cfRule>
    <cfRule type="containsText" priority="124" dxfId="512" operator="containsText" stopIfTrue="1" text="ЛОЖЬ">
      <formula>NOT(ISERROR(SEARCH("ЛОЖЬ",J1975)))</formula>
    </cfRule>
  </conditionalFormatting>
  <conditionalFormatting sqref="J2013:K2013">
    <cfRule type="containsText" priority="121" dxfId="512" operator="containsText" stopIfTrue="1" text="ИЗМЕНИЛАСЬ">
      <formula>NOT(ISERROR(SEARCH("ИЗМЕНИЛАСЬ",J2013)))</formula>
    </cfRule>
    <cfRule type="containsText" priority="122" dxfId="512" operator="containsText" stopIfTrue="1" text="ЛОЖЬ">
      <formula>NOT(ISERROR(SEARCH("ЛОЖЬ",J2013)))</formula>
    </cfRule>
  </conditionalFormatting>
  <conditionalFormatting sqref="L1595">
    <cfRule type="containsText" priority="119" dxfId="512" operator="containsText" stopIfTrue="1" text="ИЗМЕНИЛАСЬ">
      <formula>NOT(ISERROR(SEARCH("ИЗМЕНИЛАСЬ",L1595)))</formula>
    </cfRule>
    <cfRule type="containsText" priority="120" dxfId="512" operator="containsText" stopIfTrue="1" text="ЛОЖЬ">
      <formula>NOT(ISERROR(SEARCH("ЛОЖЬ",L1595)))</formula>
    </cfRule>
  </conditionalFormatting>
  <conditionalFormatting sqref="L1633">
    <cfRule type="containsText" priority="117" dxfId="512" operator="containsText" stopIfTrue="1" text="ИЗМЕНИЛАСЬ">
      <formula>NOT(ISERROR(SEARCH("ИЗМЕНИЛАСЬ",L1633)))</formula>
    </cfRule>
    <cfRule type="containsText" priority="118" dxfId="512" operator="containsText" stopIfTrue="1" text="ЛОЖЬ">
      <formula>NOT(ISERROR(SEARCH("ЛОЖЬ",L1633)))</formula>
    </cfRule>
  </conditionalFormatting>
  <conditionalFormatting sqref="L1671">
    <cfRule type="containsText" priority="115" dxfId="512" operator="containsText" stopIfTrue="1" text="ИЗМЕНИЛАСЬ">
      <formula>NOT(ISERROR(SEARCH("ИЗМЕНИЛАСЬ",L1671)))</formula>
    </cfRule>
    <cfRule type="containsText" priority="116" dxfId="512" operator="containsText" stopIfTrue="1" text="ЛОЖЬ">
      <formula>NOT(ISERROR(SEARCH("ЛОЖЬ",L1671)))</formula>
    </cfRule>
  </conditionalFormatting>
  <conditionalFormatting sqref="L1709">
    <cfRule type="containsText" priority="113" dxfId="512" operator="containsText" stopIfTrue="1" text="ИЗМЕНИЛАСЬ">
      <formula>NOT(ISERROR(SEARCH("ИЗМЕНИЛАСЬ",L1709)))</formula>
    </cfRule>
    <cfRule type="containsText" priority="114" dxfId="512" operator="containsText" stopIfTrue="1" text="ЛОЖЬ">
      <formula>NOT(ISERROR(SEARCH("ЛОЖЬ",L1709)))</formula>
    </cfRule>
  </conditionalFormatting>
  <conditionalFormatting sqref="L1747">
    <cfRule type="containsText" priority="111" dxfId="512" operator="containsText" stopIfTrue="1" text="ИЗМЕНИЛАСЬ">
      <formula>NOT(ISERROR(SEARCH("ИЗМЕНИЛАСЬ",L1747)))</formula>
    </cfRule>
    <cfRule type="containsText" priority="112" dxfId="512" operator="containsText" stopIfTrue="1" text="ЛОЖЬ">
      <formula>NOT(ISERROR(SEARCH("ЛОЖЬ",L1747)))</formula>
    </cfRule>
  </conditionalFormatting>
  <conditionalFormatting sqref="L1785">
    <cfRule type="containsText" priority="109" dxfId="512" operator="containsText" stopIfTrue="1" text="ИЗМЕНИЛАСЬ">
      <formula>NOT(ISERROR(SEARCH("ИЗМЕНИЛАСЬ",L1785)))</formula>
    </cfRule>
    <cfRule type="containsText" priority="110" dxfId="512" operator="containsText" stopIfTrue="1" text="ЛОЖЬ">
      <formula>NOT(ISERROR(SEARCH("ЛОЖЬ",L1785)))</formula>
    </cfRule>
  </conditionalFormatting>
  <conditionalFormatting sqref="L1823">
    <cfRule type="containsText" priority="107" dxfId="512" operator="containsText" stopIfTrue="1" text="ИЗМЕНИЛАСЬ">
      <formula>NOT(ISERROR(SEARCH("ИЗМЕНИЛАСЬ",L1823)))</formula>
    </cfRule>
    <cfRule type="containsText" priority="108" dxfId="512" operator="containsText" stopIfTrue="1" text="ЛОЖЬ">
      <formula>NOT(ISERROR(SEARCH("ЛОЖЬ",L1823)))</formula>
    </cfRule>
  </conditionalFormatting>
  <conditionalFormatting sqref="L1861">
    <cfRule type="containsText" priority="105" dxfId="512" operator="containsText" stopIfTrue="1" text="ИЗМЕНИЛАСЬ">
      <formula>NOT(ISERROR(SEARCH("ИЗМЕНИЛАСЬ",L1861)))</formula>
    </cfRule>
    <cfRule type="containsText" priority="106" dxfId="512" operator="containsText" stopIfTrue="1" text="ЛОЖЬ">
      <formula>NOT(ISERROR(SEARCH("ЛОЖЬ",L1861)))</formula>
    </cfRule>
  </conditionalFormatting>
  <conditionalFormatting sqref="L1899">
    <cfRule type="containsText" priority="103" dxfId="512" operator="containsText" stopIfTrue="1" text="ИЗМЕНИЛАСЬ">
      <formula>NOT(ISERROR(SEARCH("ИЗМЕНИЛАСЬ",L1899)))</formula>
    </cfRule>
    <cfRule type="containsText" priority="104" dxfId="512" operator="containsText" stopIfTrue="1" text="ЛОЖЬ">
      <formula>NOT(ISERROR(SEARCH("ЛОЖЬ",L1899)))</formula>
    </cfRule>
  </conditionalFormatting>
  <conditionalFormatting sqref="L1937">
    <cfRule type="containsText" priority="101" dxfId="512" operator="containsText" stopIfTrue="1" text="ИЗМЕНИЛАСЬ">
      <formula>NOT(ISERROR(SEARCH("ИЗМЕНИЛАСЬ",L1937)))</formula>
    </cfRule>
    <cfRule type="containsText" priority="102" dxfId="512" operator="containsText" stopIfTrue="1" text="ЛОЖЬ">
      <formula>NOT(ISERROR(SEARCH("ЛОЖЬ",L1937)))</formula>
    </cfRule>
  </conditionalFormatting>
  <conditionalFormatting sqref="L1975">
    <cfRule type="containsText" priority="99" dxfId="512" operator="containsText" stopIfTrue="1" text="ИЗМЕНИЛАСЬ">
      <formula>NOT(ISERROR(SEARCH("ИЗМЕНИЛАСЬ",L1975)))</formula>
    </cfRule>
    <cfRule type="containsText" priority="100" dxfId="512" operator="containsText" stopIfTrue="1" text="ЛОЖЬ">
      <formula>NOT(ISERROR(SEARCH("ЛОЖЬ",L1975)))</formula>
    </cfRule>
  </conditionalFormatting>
  <conditionalFormatting sqref="L2013">
    <cfRule type="containsText" priority="97" dxfId="512" operator="containsText" stopIfTrue="1" text="ИЗМЕНИЛАСЬ">
      <formula>NOT(ISERROR(SEARCH("ИЗМЕНИЛАСЬ",L2013)))</formula>
    </cfRule>
    <cfRule type="containsText" priority="98" dxfId="512" operator="containsText" stopIfTrue="1" text="ЛОЖЬ">
      <formula>NOT(ISERROR(SEARCH("ЛОЖЬ",L2013)))</formula>
    </cfRule>
  </conditionalFormatting>
  <conditionalFormatting sqref="J2051:K2051">
    <cfRule type="containsText" priority="95" dxfId="512" operator="containsText" stopIfTrue="1" text="ИЗМЕНИЛАСЬ">
      <formula>NOT(ISERROR(SEARCH("ИЗМЕНИЛАСЬ",J2051)))</formula>
    </cfRule>
    <cfRule type="containsText" priority="96" dxfId="512" operator="containsText" stopIfTrue="1" text="ЛОЖЬ">
      <formula>NOT(ISERROR(SEARCH("ЛОЖЬ",J2051)))</formula>
    </cfRule>
  </conditionalFormatting>
  <conditionalFormatting sqref="J2089:K2089">
    <cfRule type="containsText" priority="93" dxfId="512" operator="containsText" stopIfTrue="1" text="ИЗМЕНИЛАСЬ">
      <formula>NOT(ISERROR(SEARCH("ИЗМЕНИЛАСЬ",J2089)))</formula>
    </cfRule>
    <cfRule type="containsText" priority="94" dxfId="512" operator="containsText" stopIfTrue="1" text="ЛОЖЬ">
      <formula>NOT(ISERROR(SEARCH("ЛОЖЬ",J2089)))</formula>
    </cfRule>
  </conditionalFormatting>
  <conditionalFormatting sqref="J2127:K2127">
    <cfRule type="containsText" priority="91" dxfId="512" operator="containsText" stopIfTrue="1" text="ИЗМЕНИЛАСЬ">
      <formula>NOT(ISERROR(SEARCH("ИЗМЕНИЛАСЬ",J2127)))</formula>
    </cfRule>
    <cfRule type="containsText" priority="92" dxfId="512" operator="containsText" stopIfTrue="1" text="ЛОЖЬ">
      <formula>NOT(ISERROR(SEARCH("ЛОЖЬ",J2127)))</formula>
    </cfRule>
  </conditionalFormatting>
  <conditionalFormatting sqref="J2165:K2165">
    <cfRule type="containsText" priority="89" dxfId="512" operator="containsText" stopIfTrue="1" text="ИЗМЕНИЛАСЬ">
      <formula>NOT(ISERROR(SEARCH("ИЗМЕНИЛАСЬ",J2165)))</formula>
    </cfRule>
    <cfRule type="containsText" priority="90" dxfId="512" operator="containsText" stopIfTrue="1" text="ЛОЖЬ">
      <formula>NOT(ISERROR(SEARCH("ЛОЖЬ",J2165)))</formula>
    </cfRule>
  </conditionalFormatting>
  <conditionalFormatting sqref="J2203:K2203">
    <cfRule type="containsText" priority="87" dxfId="512" operator="containsText" stopIfTrue="1" text="ИЗМЕНИЛАСЬ">
      <formula>NOT(ISERROR(SEARCH("ИЗМЕНИЛАСЬ",J2203)))</formula>
    </cfRule>
    <cfRule type="containsText" priority="88" dxfId="512" operator="containsText" stopIfTrue="1" text="ЛОЖЬ">
      <formula>NOT(ISERROR(SEARCH("ЛОЖЬ",J2203)))</formula>
    </cfRule>
  </conditionalFormatting>
  <conditionalFormatting sqref="J2241:K2241">
    <cfRule type="containsText" priority="85" dxfId="512" operator="containsText" stopIfTrue="1" text="ИЗМЕНИЛАСЬ">
      <formula>NOT(ISERROR(SEARCH("ИЗМЕНИЛАСЬ",J2241)))</formula>
    </cfRule>
    <cfRule type="containsText" priority="86" dxfId="512" operator="containsText" stopIfTrue="1" text="ЛОЖЬ">
      <formula>NOT(ISERROR(SEARCH("ЛОЖЬ",J2241)))</formula>
    </cfRule>
  </conditionalFormatting>
  <conditionalFormatting sqref="J2279:K2279">
    <cfRule type="containsText" priority="83" dxfId="512" operator="containsText" stopIfTrue="1" text="ИЗМЕНИЛАСЬ">
      <formula>NOT(ISERROR(SEARCH("ИЗМЕНИЛАСЬ",J2279)))</formula>
    </cfRule>
    <cfRule type="containsText" priority="84" dxfId="512" operator="containsText" stopIfTrue="1" text="ЛОЖЬ">
      <formula>NOT(ISERROR(SEARCH("ЛОЖЬ",J2279)))</formula>
    </cfRule>
  </conditionalFormatting>
  <conditionalFormatting sqref="J2317:K2317">
    <cfRule type="containsText" priority="81" dxfId="512" operator="containsText" stopIfTrue="1" text="ИЗМЕНИЛАСЬ">
      <formula>NOT(ISERROR(SEARCH("ИЗМЕНИЛАСЬ",J2317)))</formula>
    </cfRule>
    <cfRule type="containsText" priority="82" dxfId="512" operator="containsText" stopIfTrue="1" text="ЛОЖЬ">
      <formula>NOT(ISERROR(SEARCH("ЛОЖЬ",J2317)))</formula>
    </cfRule>
  </conditionalFormatting>
  <conditionalFormatting sqref="J2355:K2355">
    <cfRule type="containsText" priority="79" dxfId="512" operator="containsText" stopIfTrue="1" text="ИЗМЕНИЛАСЬ">
      <formula>NOT(ISERROR(SEARCH("ИЗМЕНИЛАСЬ",J2355)))</formula>
    </cfRule>
    <cfRule type="containsText" priority="80" dxfId="512" operator="containsText" stopIfTrue="1" text="ЛОЖЬ">
      <formula>NOT(ISERROR(SEARCH("ЛОЖЬ",J2355)))</formula>
    </cfRule>
  </conditionalFormatting>
  <conditionalFormatting sqref="J2393:K2393">
    <cfRule type="containsText" priority="77" dxfId="512" operator="containsText" stopIfTrue="1" text="ИЗМЕНИЛАСЬ">
      <formula>NOT(ISERROR(SEARCH("ИЗМЕНИЛАСЬ",J2393)))</formula>
    </cfRule>
    <cfRule type="containsText" priority="78" dxfId="512" operator="containsText" stopIfTrue="1" text="ЛОЖЬ">
      <formula>NOT(ISERROR(SEARCH("ЛОЖЬ",J2393)))</formula>
    </cfRule>
  </conditionalFormatting>
  <conditionalFormatting sqref="J2431:K2431">
    <cfRule type="containsText" priority="75" dxfId="512" operator="containsText" stopIfTrue="1" text="ИЗМЕНИЛАСЬ">
      <formula>NOT(ISERROR(SEARCH("ИЗМЕНИЛАСЬ",J2431)))</formula>
    </cfRule>
    <cfRule type="containsText" priority="76" dxfId="512" operator="containsText" stopIfTrue="1" text="ЛОЖЬ">
      <formula>NOT(ISERROR(SEARCH("ЛОЖЬ",J2431)))</formula>
    </cfRule>
  </conditionalFormatting>
  <conditionalFormatting sqref="J2469:K2469">
    <cfRule type="containsText" priority="73" dxfId="512" operator="containsText" stopIfTrue="1" text="ИЗМЕНИЛАСЬ">
      <formula>NOT(ISERROR(SEARCH("ИЗМЕНИЛАСЬ",J2469)))</formula>
    </cfRule>
    <cfRule type="containsText" priority="74" dxfId="512" operator="containsText" stopIfTrue="1" text="ЛОЖЬ">
      <formula>NOT(ISERROR(SEARCH("ЛОЖЬ",J2469)))</formula>
    </cfRule>
  </conditionalFormatting>
  <conditionalFormatting sqref="L2051">
    <cfRule type="containsText" priority="71" dxfId="512" operator="containsText" stopIfTrue="1" text="ИЗМЕНИЛАСЬ">
      <formula>NOT(ISERROR(SEARCH("ИЗМЕНИЛАСЬ",L2051)))</formula>
    </cfRule>
    <cfRule type="containsText" priority="72" dxfId="512" operator="containsText" stopIfTrue="1" text="ЛОЖЬ">
      <formula>NOT(ISERROR(SEARCH("ЛОЖЬ",L2051)))</formula>
    </cfRule>
  </conditionalFormatting>
  <conditionalFormatting sqref="L2089">
    <cfRule type="containsText" priority="69" dxfId="512" operator="containsText" stopIfTrue="1" text="ИЗМЕНИЛАСЬ">
      <formula>NOT(ISERROR(SEARCH("ИЗМЕНИЛАСЬ",L2089)))</formula>
    </cfRule>
    <cfRule type="containsText" priority="70" dxfId="512" operator="containsText" stopIfTrue="1" text="ЛОЖЬ">
      <formula>NOT(ISERROR(SEARCH("ЛОЖЬ",L2089)))</formula>
    </cfRule>
  </conditionalFormatting>
  <conditionalFormatting sqref="L2127">
    <cfRule type="containsText" priority="67" dxfId="512" operator="containsText" stopIfTrue="1" text="ИЗМЕНИЛАСЬ">
      <formula>NOT(ISERROR(SEARCH("ИЗМЕНИЛАСЬ",L2127)))</formula>
    </cfRule>
    <cfRule type="containsText" priority="68" dxfId="512" operator="containsText" stopIfTrue="1" text="ЛОЖЬ">
      <formula>NOT(ISERROR(SEARCH("ЛОЖЬ",L2127)))</formula>
    </cfRule>
  </conditionalFormatting>
  <conditionalFormatting sqref="L2165">
    <cfRule type="containsText" priority="65" dxfId="512" operator="containsText" stopIfTrue="1" text="ИЗМЕНИЛАСЬ">
      <formula>NOT(ISERROR(SEARCH("ИЗМЕНИЛАСЬ",L2165)))</formula>
    </cfRule>
    <cfRule type="containsText" priority="66" dxfId="512" operator="containsText" stopIfTrue="1" text="ЛОЖЬ">
      <formula>NOT(ISERROR(SEARCH("ЛОЖЬ",L2165)))</formula>
    </cfRule>
  </conditionalFormatting>
  <conditionalFormatting sqref="L2203">
    <cfRule type="containsText" priority="63" dxfId="512" operator="containsText" stopIfTrue="1" text="ИЗМЕНИЛАСЬ">
      <formula>NOT(ISERROR(SEARCH("ИЗМЕНИЛАСЬ",L2203)))</formula>
    </cfRule>
    <cfRule type="containsText" priority="64" dxfId="512" operator="containsText" stopIfTrue="1" text="ЛОЖЬ">
      <formula>NOT(ISERROR(SEARCH("ЛОЖЬ",L2203)))</formula>
    </cfRule>
  </conditionalFormatting>
  <conditionalFormatting sqref="L2241">
    <cfRule type="containsText" priority="61" dxfId="512" operator="containsText" stopIfTrue="1" text="ИЗМЕНИЛАСЬ">
      <formula>NOT(ISERROR(SEARCH("ИЗМЕНИЛАСЬ",L2241)))</formula>
    </cfRule>
    <cfRule type="containsText" priority="62" dxfId="512" operator="containsText" stopIfTrue="1" text="ЛОЖЬ">
      <formula>NOT(ISERROR(SEARCH("ЛОЖЬ",L2241)))</formula>
    </cfRule>
  </conditionalFormatting>
  <conditionalFormatting sqref="L2279">
    <cfRule type="containsText" priority="59" dxfId="512" operator="containsText" stopIfTrue="1" text="ИЗМЕНИЛАСЬ">
      <formula>NOT(ISERROR(SEARCH("ИЗМЕНИЛАСЬ",L2279)))</formula>
    </cfRule>
    <cfRule type="containsText" priority="60" dxfId="512" operator="containsText" stopIfTrue="1" text="ЛОЖЬ">
      <formula>NOT(ISERROR(SEARCH("ЛОЖЬ",L2279)))</formula>
    </cfRule>
  </conditionalFormatting>
  <conditionalFormatting sqref="L2317">
    <cfRule type="containsText" priority="57" dxfId="512" operator="containsText" stopIfTrue="1" text="ИЗМЕНИЛАСЬ">
      <formula>NOT(ISERROR(SEARCH("ИЗМЕНИЛАСЬ",L2317)))</formula>
    </cfRule>
    <cfRule type="containsText" priority="58" dxfId="512" operator="containsText" stopIfTrue="1" text="ЛОЖЬ">
      <formula>NOT(ISERROR(SEARCH("ЛОЖЬ",L2317)))</formula>
    </cfRule>
  </conditionalFormatting>
  <conditionalFormatting sqref="L2355">
    <cfRule type="containsText" priority="55" dxfId="512" operator="containsText" stopIfTrue="1" text="ИЗМЕНИЛАСЬ">
      <formula>NOT(ISERROR(SEARCH("ИЗМЕНИЛАСЬ",L2355)))</formula>
    </cfRule>
    <cfRule type="containsText" priority="56" dxfId="512" operator="containsText" stopIfTrue="1" text="ЛОЖЬ">
      <formula>NOT(ISERROR(SEARCH("ЛОЖЬ",L2355)))</formula>
    </cfRule>
  </conditionalFormatting>
  <conditionalFormatting sqref="L2393">
    <cfRule type="containsText" priority="53" dxfId="512" operator="containsText" stopIfTrue="1" text="ИЗМЕНИЛАСЬ">
      <formula>NOT(ISERROR(SEARCH("ИЗМЕНИЛАСЬ",L2393)))</formula>
    </cfRule>
    <cfRule type="containsText" priority="54" dxfId="512" operator="containsText" stopIfTrue="1" text="ЛОЖЬ">
      <formula>NOT(ISERROR(SEARCH("ЛОЖЬ",L2393)))</formula>
    </cfRule>
  </conditionalFormatting>
  <conditionalFormatting sqref="L2431">
    <cfRule type="containsText" priority="51" dxfId="512" operator="containsText" stopIfTrue="1" text="ИЗМЕНИЛАСЬ">
      <formula>NOT(ISERROR(SEARCH("ИЗМЕНИЛАСЬ",L2431)))</formula>
    </cfRule>
    <cfRule type="containsText" priority="52" dxfId="512" operator="containsText" stopIfTrue="1" text="ЛОЖЬ">
      <formula>NOT(ISERROR(SEARCH("ЛОЖЬ",L2431)))</formula>
    </cfRule>
  </conditionalFormatting>
  <conditionalFormatting sqref="L2469">
    <cfRule type="containsText" priority="49" dxfId="512" operator="containsText" stopIfTrue="1" text="ИЗМЕНИЛАСЬ">
      <formula>NOT(ISERROR(SEARCH("ИЗМЕНИЛАСЬ",L2469)))</formula>
    </cfRule>
    <cfRule type="containsText" priority="50" dxfId="512" operator="containsText" stopIfTrue="1" text="ЛОЖЬ">
      <formula>NOT(ISERROR(SEARCH("ЛОЖЬ",L2469)))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2023-02-14T03:06:14Z</dcterms:created>
  <dcterms:modified xsi:type="dcterms:W3CDTF">2023-02-14T09:07:32Z</dcterms:modified>
  <cp:category/>
  <cp:version/>
  <cp:contentType/>
  <cp:contentStatus/>
</cp:coreProperties>
</file>