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4555" windowHeight="10740" activeTab="0"/>
  </bookViews>
  <sheets>
    <sheet name="Энергоснабжение" sheetId="1" r:id="rId1"/>
    <sheet name="Купля-продажа" sheetId="2" r:id="rId2"/>
    <sheet name="Оборонэнергосбыт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 localSheetId="2">#REF!</definedName>
    <definedName name="\a">#REF!</definedName>
    <definedName name="\m" localSheetId="1">#REF!</definedName>
    <definedName name="\m" localSheetId="2">#REF!</definedName>
    <definedName name="\m">#REF!</definedName>
    <definedName name="\n" localSheetId="1">#REF!</definedName>
    <definedName name="\n" localSheetId="2">#REF!</definedName>
    <definedName name="\n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1">'Купля-продажа'!CompOt</definedName>
    <definedName name="CompOt" localSheetId="2">'Оборонэнергосбыт'!CompOt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2">'Оборонэнергосбыт'!CompOt1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2">'Оборонэнергосбыт'!CompPas2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2">'Оборонэнергосбыт'!CompRas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2">'Оборонэнергосбыт'!ew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2">'Оборонэнергосбыт'!fg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2">'Оборонэнергосбыт'!fga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2">'Оборонэнергосбыт'!fhrsiujt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2">'Оборонэнергосбыт'!fiyttt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2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2">'Оборонэнергосбыт'!k</definedName>
    <definedName name="k" localSheetId="0">'Энергоснабжение'!k</definedName>
    <definedName name="k">[0]!k</definedName>
    <definedName name="l" localSheetId="1">#REF!</definedName>
    <definedName name="l" localSheetId="2">#REF!</definedName>
    <definedName name="l">#REF!</definedName>
    <definedName name="mmm" localSheetId="1" hidden="1">{#N/A,#N/A,FALSE,"Себестоимсть-97"}</definedName>
    <definedName name="mmm" localSheetId="2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2">'Оборонэнергосбыт'!n</definedName>
    <definedName name="n" localSheetId="0">'Энергоснабжение'!n</definedName>
    <definedName name="n">[0]!n</definedName>
    <definedName name="o" localSheetId="1">#REF!</definedName>
    <definedName name="o" localSheetId="2">#REF!</definedName>
    <definedName name="o">#REF!</definedName>
    <definedName name="polta" localSheetId="1">#REF!</definedName>
    <definedName name="polta" localSheetId="2">#REF!</definedName>
    <definedName name="polta">#REF!</definedName>
    <definedName name="q">'[7]ТекАк'!$A$1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2">'Оборонэнергосбыт'!sds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'[8]FES'!#REF!</definedName>
    <definedName name="SP1" localSheetId="2">'[8]FES'!#REF!</definedName>
    <definedName name="SP1">'[8]FES'!#REF!</definedName>
    <definedName name="SP10" localSheetId="1">'[8]FES'!#REF!</definedName>
    <definedName name="SP10" localSheetId="2">'[8]FES'!#REF!</definedName>
    <definedName name="SP10">'[8]FES'!#REF!</definedName>
    <definedName name="SP11" localSheetId="1">'[8]FES'!#REF!</definedName>
    <definedName name="SP11" localSheetId="2">'[8]FES'!#REF!</definedName>
    <definedName name="SP11">'[8]FES'!#REF!</definedName>
    <definedName name="SP12" localSheetId="1">'[8]FES'!#REF!</definedName>
    <definedName name="SP12" localSheetId="2">'[8]FES'!#REF!</definedName>
    <definedName name="SP12">'[8]FES'!#REF!</definedName>
    <definedName name="SP13" localSheetId="1">'[8]FES'!#REF!</definedName>
    <definedName name="SP13" localSheetId="2">'[8]FES'!#REF!</definedName>
    <definedName name="SP13">'[8]FES'!#REF!</definedName>
    <definedName name="SP14" localSheetId="1">'[8]FES'!#REF!</definedName>
    <definedName name="SP14" localSheetId="2">'[8]FES'!#REF!</definedName>
    <definedName name="SP14">'[8]FES'!#REF!</definedName>
    <definedName name="SP15" localSheetId="1">'[8]FES'!#REF!</definedName>
    <definedName name="SP15" localSheetId="2">'[8]FES'!#REF!</definedName>
    <definedName name="SP15">'[8]FES'!#REF!</definedName>
    <definedName name="SP16" localSheetId="1">'[8]FES'!#REF!</definedName>
    <definedName name="SP16" localSheetId="2">'[8]FES'!#REF!</definedName>
    <definedName name="SP16">'[8]FES'!#REF!</definedName>
    <definedName name="SP17" localSheetId="1">'[8]FES'!#REF!</definedName>
    <definedName name="SP17" localSheetId="2">'[8]FES'!#REF!</definedName>
    <definedName name="SP17">'[8]FES'!#REF!</definedName>
    <definedName name="SP18" localSheetId="1">'[8]FES'!#REF!</definedName>
    <definedName name="SP18" localSheetId="2">'[8]FES'!#REF!</definedName>
    <definedName name="SP18">'[8]FES'!#REF!</definedName>
    <definedName name="SP19" localSheetId="1">'[8]FES'!#REF!</definedName>
    <definedName name="SP19" localSheetId="2">'[8]FES'!#REF!</definedName>
    <definedName name="SP19">'[8]FES'!#REF!</definedName>
    <definedName name="SP2" localSheetId="1">'[8]FES'!#REF!</definedName>
    <definedName name="SP2" localSheetId="2">'[8]FES'!#REF!</definedName>
    <definedName name="SP2">'[8]FES'!#REF!</definedName>
    <definedName name="SP20" localSheetId="1">'[8]FES'!#REF!</definedName>
    <definedName name="SP20" localSheetId="2">'[8]FES'!#REF!</definedName>
    <definedName name="SP20">'[8]FES'!#REF!</definedName>
    <definedName name="SP3" localSheetId="1">'[8]FES'!#REF!</definedName>
    <definedName name="SP3" localSheetId="2">'[8]FES'!#REF!</definedName>
    <definedName name="SP3">'[8]FES'!#REF!</definedName>
    <definedName name="SP4" localSheetId="1">'[8]FES'!#REF!</definedName>
    <definedName name="SP4" localSheetId="2">'[8]FES'!#REF!</definedName>
    <definedName name="SP4">'[8]FES'!#REF!</definedName>
    <definedName name="SP5" localSheetId="1">'[8]FES'!#REF!</definedName>
    <definedName name="SP5" localSheetId="2">'[8]FES'!#REF!</definedName>
    <definedName name="SP5">'[8]FES'!#REF!</definedName>
    <definedName name="SP7" localSheetId="1">'[8]FES'!#REF!</definedName>
    <definedName name="SP7" localSheetId="2">'[8]FES'!#REF!</definedName>
    <definedName name="SP7">'[8]FES'!#REF!</definedName>
    <definedName name="SP8" localSheetId="1">'[8]FES'!#REF!</definedName>
    <definedName name="SP8" localSheetId="2">'[8]FES'!#REF!</definedName>
    <definedName name="SP8">'[8]FES'!#REF!</definedName>
    <definedName name="SP9" localSheetId="1">'[8]FES'!#REF!</definedName>
    <definedName name="SP9" localSheetId="2">'[8]FES'!#REF!</definedName>
    <definedName name="SP9">'[8]FES'!#REF!</definedName>
    <definedName name="t2.9." localSheetId="1">'Купля-продажа'!t2.9.</definedName>
    <definedName name="t2.9." localSheetId="2">'Оборонэнергосбыт'!t2.9.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2">'Оборонэнергосбыт'!t2.9.2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2">'Оборонэнергосбыт'!t2.9.2.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2">'Оборонэнергосбыт'!tyyyyyyyyy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2">'Оборонэнергосбыт'!yyu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2">'Оборонэнергосбыт'!ааагнннаш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2">'Оборонэнергосбыт'!абон.пл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2">'Оборонэнергосбыт'!авт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2">'Оборонэнергосбыт'!апиав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2">'Оборонэнергосбыт'!аш</definedName>
    <definedName name="аш" localSheetId="0">'Энергоснабжение'!аш</definedName>
    <definedName name="аш">[0]!аш</definedName>
    <definedName name="Базовые">'[11]Производство электроэнергии'!$A$95</definedName>
    <definedName name="Бюджетные_электроэнергии">'[11]Производство электроэнергии'!$A$111</definedName>
    <definedName name="в23ё" localSheetId="1">'Купля-продажа'!в23ё</definedName>
    <definedName name="в23ё" localSheetId="2">'Оборонэнергосбыт'!в23ё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2">'Оборонэнергосбыт'!вв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2">'Оборонэнергосбыт'!год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2">'Оборонэнергосбыт'!Группа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2">'Оборонэнергосбыт'!гшщ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2">'Оборонэнергосбыт'!дд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2">'Оборонэнергосбыт'!еаш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2">'Оборонэнергосбыт'!евншшш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2">'Оборонэнергосбыт'!ЗЭС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2">'Оборонэнергосбыт'!ии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2">'Оборонэнергосбыт'!й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2">'Оборонэнергосбыт'!йй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2">'Оборонэнергосбыт'!ке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2">'Оборонэнергосбыт'!лл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2">'Оборонэнергосбыт'!М10_2</definedName>
    <definedName name="М10_2" localSheetId="0">'Энергоснабжение'!М10_2</definedName>
    <definedName name="М10_2">[0]!М10_2</definedName>
    <definedName name="Моделирование1">'[14]Отчет'!$G$3:'[14]Отчет'!$N$3</definedName>
    <definedName name="мым" localSheetId="1">'Купля-продажа'!мым</definedName>
    <definedName name="мым" localSheetId="2">'Оборонэнергосбыт'!мым</definedName>
    <definedName name="мым" localSheetId="0">'Энергоснабжение'!мым</definedName>
    <definedName name="мым">[0]!мым</definedName>
    <definedName name="Население">'[11]Производство электроэнергии'!$A$124</definedName>
    <definedName name="нп" localSheetId="1">'[15]2002(v1)'!#REF!</definedName>
    <definedName name="нп" localSheetId="2">'[15]2002(v1)'!#REF!</definedName>
    <definedName name="нп">'[15]2002(v1)'!#REF!</definedName>
    <definedName name="_xlnm.Print_Area" localSheetId="1">'Купля-продажа'!$A$1:$I$86</definedName>
    <definedName name="_xlnm.Print_Area" localSheetId="0">'Энергоснабжение'!$A$1:$H$80</definedName>
    <definedName name="первый">#REF!</definedName>
    <definedName name="план" localSheetId="1">'Купля-продажа'!план</definedName>
    <definedName name="план" localSheetId="2">'Оборонэнергосбыт'!план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2">'Оборонэнергосбыт'!ПО</definedName>
    <definedName name="ПО" localSheetId="0">'Энергоснабжение'!ПО</definedName>
    <definedName name="ПО">[0]!ПО</definedName>
    <definedName name="ПОКАЗАТЕЛИ_ДОЛГОСР.ПРОГНОЗА" localSheetId="1">'[16]2002(v1)'!#REF!</definedName>
    <definedName name="ПОКАЗАТЕЛИ_ДОЛГОСР.ПРОГНОЗА" localSheetId="2">'[16]2002(v1)'!#REF!</definedName>
    <definedName name="ПОКАЗАТЕЛИ_ДОЛГОСР.ПРОГНОЗА">'[16]2002(v1)'!#REF!</definedName>
    <definedName name="пп" localSheetId="1">'Купля-продажа'!пп</definedName>
    <definedName name="пп" localSheetId="2">'Оборонэнергосбыт'!пп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'[17]трансформация'!$A$1</definedName>
    <definedName name="Приложение7">#REF!</definedName>
    <definedName name="пром." localSheetId="1">'Купля-продажа'!пром.</definedName>
    <definedName name="пром." localSheetId="2">'Оборонэнергосбыт'!пром.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2">'Оборонэнергосбыт'!проч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2">'Оборонэнергосбыт'!проч.расх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'[11]Производство электроэнергии'!$A$132</definedName>
    <definedName name="расх" localSheetId="1">'Купля-продажа'!расх</definedName>
    <definedName name="расх" localSheetId="2">'Оборонэнергосбыт'!расх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2">'Оборонэнергосбыт'!РГРЭС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2">'Оборонэнергосбыт'!рем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2">'Оборонэнергосбыт'!рпддд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2">'Оборонэнергосбыт'!рпипо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2">'Оборонэнергосбыт'!с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2">'Оборонэнергосбыт'!сель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2">'Оборонэнергосбыт'!сельск.хоз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2">'Оборонэнергосбыт'!смета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2">'Оборонэнергосбыт'!сс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2">'Оборонэнергосбыт'!сссс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2">'Оборонэнергосбыт'!ссы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2">'Оборонэнергосбыт'!Т12_4мес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2">'Оборонэнергосбыт'!т2.3.10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2">'Оборонэнергосбыт'!тов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2">'Оборонэнергосбыт'!три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2">'Оборонэнергосбыт'!у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2">'Оборонэнергосбыт'!уку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2">'Оборонэнергосбыт'!ууууу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2">'Оборонэнергосбыт'!УФ</definedName>
    <definedName name="УФ" localSheetId="0">'Энергоснабжение'!УФ</definedName>
    <definedName name="УФ">[0]!УФ</definedName>
    <definedName name="Ф16" localSheetId="1">#REF!</definedName>
    <definedName name="Ф16" localSheetId="2">#REF!</definedName>
    <definedName name="Ф16">#REF!</definedName>
    <definedName name="ц" localSheetId="1">'Купля-продажа'!ц</definedName>
    <definedName name="ц" localSheetId="2">'Оборонэнергосбыт'!ц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2">'Оборонэнергосбыт'!цу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2">'Оборонэнергосбыт'!цуа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2">'Оборонэнергосбыт'!цууу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2">'Оборонэнергосбыт'!ыв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2">'Оборонэнергосбыт'!ывы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2">'Оборонэнергосбыт'!ыыыы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<sst xmlns="http://schemas.openxmlformats.org/spreadsheetml/2006/main" count="298" uniqueCount="66">
  <si>
    <t xml:space="preserve">ОАО "Екатеринбургэнергосбыт" </t>
  </si>
  <si>
    <t>Фактические предельные уровни нерегулируемых цен на электрическую энергию (мощность), 
поставляемую потребителям (покупателям) ОАО "Екатеринбургэнергосбыт" по договорам энергоснабжения в январе 2013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</si>
  <si>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</si>
  <si>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</si>
  <si>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</si>
  <si>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</si>
  <si>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</si>
  <si>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</si>
  <si>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</si>
  <si>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</si>
  <si>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</si>
  <si>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</si>
  <si>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от 670 кВт до 10 МВт </t>
  </si>
  <si>
    <t xml:space="preserve">не менее 10 МВт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</si>
  <si>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</si>
  <si>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</si>
  <si>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</si>
  <si>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</si>
  <si>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</si>
  <si>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</si>
  <si>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</si>
  <si>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</si>
  <si>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</si>
  <si>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</si>
  <si>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</si>
  <si>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</si>
  <si>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</si>
  <si>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</si>
  <si>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</si>
  <si>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</si>
  <si>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</si>
  <si>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</si>
  <si>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</si>
  <si>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</si>
  <si>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</si>
  <si>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</si>
  <si>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 xml:space="preserve">и) фактический объем потребления электрической энергии гарантирующим поставщиком на оптовом рынке, МВт∙ч  
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</si>
  <si>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</si>
  <si>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</si>
  <si>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</si>
  <si>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</si>
  <si>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</si>
  <si>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</si>
  <si>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</si>
  <si>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</si>
  <si>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</si>
  <si>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</si>
  <si>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</si>
  <si>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</si>
  <si>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</si>
  <si>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</si>
  <si>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</si>
  <si>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 xml:space="preserve">от 670 кВт до 10 МВт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</si>
  <si>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</si>
  <si>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</si>
  <si>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</si>
  <si>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</si>
  <si>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</si>
  <si>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ОАО "Екатеринбургэнергосбыт" по договорам купли-продажи в январе 2013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</si>
  <si>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</si>
  <si>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</si>
  <si>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</si>
  <si>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</si>
  <si>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</si>
  <si>
    <t xml:space="preserve">     1. Предельный уровень нерегулируемых цен</t>
  </si>
  <si>
    <r>
      <t>Фактические предельные уровни нерегулируемых цен на электрическую энергию (мощность), поставляемую отрытым акционерным обществом "Екатеринбургэнергосбыт" открытому акционерному обществу "Оборонэнергосбыт" по договору купли-продажи 
в январе</t>
    </r>
    <r>
      <rPr>
        <b/>
        <sz val="12"/>
        <color indexed="57"/>
        <rFont val="Times New Roman"/>
        <family val="1"/>
      </rPr>
      <t xml:space="preserve"> </t>
    </r>
    <r>
      <rPr>
        <b/>
        <sz val="12"/>
        <rFont val="Times New Roman"/>
        <family val="1"/>
      </rPr>
      <t>2013 года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</si>
</sst>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  <numFmt numFmtId="176" formatCode="#,##0.0"/>
    <numFmt numFmtId="177" formatCode="#,##0.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57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1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1" fontId="14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4" fillId="0" borderId="0">
      <alignment/>
      <protection/>
    </xf>
    <xf numFmtId="0" fontId="46" fillId="31" borderId="0" applyNumberFormat="0" applyBorder="0" applyAlignment="0" applyProtection="0"/>
    <xf numFmtId="172" fontId="15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73" fontId="16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1" fillId="0" borderId="0">
      <alignment/>
      <protection/>
    </xf>
    <xf numFmtId="43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37" borderId="14" applyNumberFormat="0" applyAlignment="0" applyProtection="0"/>
    <xf numFmtId="0" fontId="0" fillId="38" borderId="15" applyNumberFormat="0" applyFont="0" applyAlignment="0" applyProtection="0"/>
    <xf numFmtId="0" fontId="22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35" borderId="0" applyNumberFormat="0" applyBorder="0" applyAlignment="0" applyProtection="0"/>
    <xf numFmtId="43" fontId="0" fillId="0" borderId="0" applyFont="0" applyFill="0" applyBorder="0" applyAlignment="0" applyProtection="0"/>
    <xf numFmtId="0" fontId="23" fillId="39" borderId="0" applyNumberFormat="0" applyBorder="0" applyAlignment="0" applyProtection="0"/>
    <xf numFmtId="0" fontId="24" fillId="0" borderId="16" applyNumberFormat="0" applyFill="0" applyAlignment="0" applyProtection="0"/>
    <xf numFmtId="0" fontId="25" fillId="40" borderId="1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4" fillId="0" borderId="16" applyNumberFormat="0" applyFill="0" applyAlignment="0" applyProtection="0"/>
    <xf numFmtId="0" fontId="25" fillId="40" borderId="17" applyNumberFormat="0" applyAlignment="0" applyProtection="0"/>
    <xf numFmtId="0" fontId="26" fillId="0" borderId="0" applyNumberFormat="0" applyFill="0" applyBorder="0" applyAlignment="0" applyProtection="0"/>
    <xf numFmtId="0" fontId="1" fillId="0" borderId="0">
      <alignment/>
      <protection/>
    </xf>
  </cellStyleXfs>
  <cellXfs count="55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64" fontId="3" fillId="0" borderId="18" xfId="0" applyNumberFormat="1" applyFont="1" applyBorder="1" applyAlignment="1">
      <alignment horizontal="center" wrapText="1"/>
    </xf>
    <xf numFmtId="165" fontId="6" fillId="0" borderId="0" xfId="0" applyNumberFormat="1" applyFont="1" applyAlignment="1">
      <alignment horizontal="center" vertical="center" wrapText="1"/>
    </xf>
    <xf numFmtId="166" fontId="3" fillId="0" borderId="18" xfId="0" applyNumberFormat="1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4" fontId="5" fillId="0" borderId="0" xfId="0" applyNumberFormat="1" applyFont="1" applyBorder="1" applyAlignment="1">
      <alignment horizontal="center" wrapText="1"/>
    </xf>
    <xf numFmtId="166" fontId="3" fillId="0" borderId="19" xfId="0" applyNumberFormat="1" applyFont="1" applyBorder="1" applyAlignment="1">
      <alignment horizontal="center" wrapText="1"/>
    </xf>
    <xf numFmtId="166" fontId="5" fillId="0" borderId="0" xfId="0" applyNumberFormat="1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 indent="11"/>
    </xf>
    <xf numFmtId="0" fontId="5" fillId="0" borderId="0" xfId="0" applyFont="1" applyBorder="1" applyAlignment="1">
      <alignment horizontal="left" wrapText="1" indent="3"/>
    </xf>
    <xf numFmtId="0" fontId="5" fillId="0" borderId="0" xfId="0" applyFont="1" applyBorder="1" applyAlignment="1">
      <alignment horizontal="left" wrapText="1" indent="5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28" xfId="0" applyFont="1" applyBorder="1" applyAlignment="1">
      <alignment horizontal="left" wrapText="1"/>
    </xf>
  </cellXfs>
  <cellStyles count="97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3" xfId="69"/>
    <cellStyle name="Обычный 3 2" xfId="70"/>
    <cellStyle name="Обычный 4" xfId="71"/>
    <cellStyle name="Обычный 5" xfId="72"/>
    <cellStyle name="Обычный 6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Текст предупреждения" xfId="81"/>
    <cellStyle name="Тысячи [0]_PR_KOMPL" xfId="82"/>
    <cellStyle name="Тысячи_мес" xfId="83"/>
    <cellStyle name="Comma" xfId="84"/>
    <cellStyle name="Comma [0]" xfId="85"/>
    <cellStyle name="Финансовый 2" xfId="86"/>
    <cellStyle name="Финансовый 3" xfId="87"/>
    <cellStyle name="Хороший" xfId="88"/>
    <cellStyle name="㼿" xfId="89"/>
    <cellStyle name="㼿?" xfId="90"/>
    <cellStyle name="㼿㼿" xfId="91"/>
    <cellStyle name="㼿㼿 2" xfId="92"/>
    <cellStyle name="㼿㼿?" xfId="93"/>
    <cellStyle name="㼿㼿? 2" xfId="94"/>
    <cellStyle name="㼿㼿㼿" xfId="95"/>
    <cellStyle name="㼿㼿㼿 2" xfId="96"/>
    <cellStyle name="㼿㼿㼿?" xfId="97"/>
    <cellStyle name="㼿㼿㼿? 2" xfId="98"/>
    <cellStyle name="㼿㼿㼿? 3" xfId="99"/>
    <cellStyle name="㼿㼿㼿㼿" xfId="100"/>
    <cellStyle name="㼿㼿㼿㼿?" xfId="101"/>
    <cellStyle name="㼿㼿㼿㼿㼿" xfId="102"/>
    <cellStyle name="㼿㼿㼿㼿㼿?" xfId="103"/>
    <cellStyle name="㼿㼿㼿㼿㼿㼿" xfId="104"/>
    <cellStyle name="㼿㼿㼿㼿㼿㼿?" xfId="105"/>
    <cellStyle name="㼿㼿㼿㼿㼿㼿㼿" xfId="106"/>
    <cellStyle name="㼿㼿㼿㼿㼿㼿㼿㼿" xfId="107"/>
    <cellStyle name="㼿㼿㼿㼿㼿㼿㼿㼿㼿" xfId="108"/>
    <cellStyle name="㼿㼿㼿㼿㼿㼿㼿㼿㼿㼿" xfId="109"/>
    <cellStyle name="㼿㼿㼿㼿㼿㼿㼿㼿㼿㼿㼿㼿㼿㼿㼿㼿㼿㼿㼿㼿㼿㼿㼿㼿㼿㼿㼿㼿㼿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103;&#1085;&#1074;&#1072;&#1088;&#1100;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Расчет_К-П_Оборонэнергосбыт"/>
      <sheetName val="Энергоснабжение"/>
      <sheetName val="Купля-продажа"/>
      <sheetName val="Оборонэнергосбыт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tabSelected="1" zoomScale="90" zoomScaleNormal="90" zoomScalePageLayoutView="0" workbookViewId="0" topLeftCell="A1">
      <selection activeCell="J3" sqref="J3"/>
    </sheetView>
  </sheetViews>
  <sheetFormatPr defaultColWidth="9.00390625" defaultRowHeight="12.75"/>
  <cols>
    <col min="1" max="1" width="11.37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1" width="13.00390625" style="7" customWidth="1"/>
    <col min="12" max="12" width="11.75390625" style="7" customWidth="1"/>
    <col min="13" max="13" width="12.875" style="7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33" t="s">
        <v>1</v>
      </c>
      <c r="B3" s="33"/>
      <c r="C3" s="33"/>
      <c r="D3" s="33"/>
      <c r="E3" s="33"/>
      <c r="F3" s="33"/>
      <c r="G3" s="33"/>
      <c r="H3" s="33"/>
    </row>
    <row r="4" spans="1:5" ht="15.75">
      <c r="A4" s="6"/>
      <c r="B4" s="6"/>
      <c r="C4" s="8"/>
      <c r="D4" s="8"/>
      <c r="E4" s="8"/>
    </row>
    <row r="5" spans="1:8" ht="44.25" customHeight="1">
      <c r="A5" s="33" t="s">
        <v>2</v>
      </c>
      <c r="B5" s="33"/>
      <c r="C5" s="33"/>
      <c r="D5" s="33"/>
      <c r="E5" s="33"/>
      <c r="F5" s="33"/>
      <c r="G5" s="33"/>
      <c r="H5" s="33"/>
    </row>
    <row r="6" spans="1:8" ht="21" customHeight="1">
      <c r="A6" s="34" t="s">
        <v>3</v>
      </c>
      <c r="B6" s="34"/>
      <c r="C6" s="34"/>
      <c r="D6" s="34"/>
      <c r="E6" s="34"/>
      <c r="F6" s="34"/>
      <c r="G6" s="34"/>
      <c r="H6" s="34"/>
    </row>
    <row r="7" spans="1:9" ht="17.25" customHeight="1">
      <c r="A7" s="35" t="s">
        <v>4</v>
      </c>
      <c r="B7" s="35"/>
      <c r="C7" s="35"/>
      <c r="D7" s="35"/>
      <c r="E7" s="35" t="s">
        <v>5</v>
      </c>
      <c r="F7" s="35"/>
      <c r="G7" s="35"/>
      <c r="H7" s="35"/>
      <c r="I7" s="3"/>
    </row>
    <row r="8" spans="1:9" ht="15.75">
      <c r="A8" s="35"/>
      <c r="B8" s="35"/>
      <c r="C8" s="35"/>
      <c r="D8" s="35"/>
      <c r="E8" s="9" t="s">
        <v>6</v>
      </c>
      <c r="F8" s="9" t="s">
        <v>7</v>
      </c>
      <c r="G8" s="9" t="s">
        <v>8</v>
      </c>
      <c r="H8" s="9" t="s">
        <v>9</v>
      </c>
      <c r="I8" s="3"/>
    </row>
    <row r="9" spans="1:13" ht="21.75" customHeight="1">
      <c r="A9" s="36" t="s">
        <v>10</v>
      </c>
      <c r="B9" s="36"/>
      <c r="C9" s="36"/>
      <c r="D9" s="36"/>
      <c r="E9" s="10">
        <v>2046.48</v>
      </c>
      <c r="F9" s="10">
        <v>2643.76</v>
      </c>
      <c r="G9" s="10">
        <v>3336.2</v>
      </c>
      <c r="H9" s="10">
        <v>3868.91</v>
      </c>
      <c r="I9" s="3"/>
      <c r="J9" s="31"/>
      <c r="K9" s="31"/>
      <c r="L9" s="31"/>
      <c r="M9" s="31"/>
    </row>
    <row r="10" spans="1:13" ht="21.75" customHeight="1">
      <c r="A10" s="36" t="s">
        <v>11</v>
      </c>
      <c r="B10" s="36"/>
      <c r="C10" s="36"/>
      <c r="D10" s="36"/>
      <c r="E10" s="10">
        <v>2042.7</v>
      </c>
      <c r="F10" s="10">
        <v>2639.98</v>
      </c>
      <c r="G10" s="10">
        <v>3332.42</v>
      </c>
      <c r="H10" s="10">
        <v>3865.13</v>
      </c>
      <c r="I10" s="3"/>
      <c r="J10" s="31"/>
      <c r="K10" s="31"/>
      <c r="L10" s="31"/>
      <c r="M10" s="31"/>
    </row>
    <row r="11" spans="1:13" ht="21.75" customHeight="1">
      <c r="A11" s="36" t="s">
        <v>12</v>
      </c>
      <c r="B11" s="36"/>
      <c r="C11" s="36"/>
      <c r="D11" s="36"/>
      <c r="E11" s="10">
        <v>2027.53</v>
      </c>
      <c r="F11" s="10">
        <v>2624.81</v>
      </c>
      <c r="G11" s="10">
        <v>3317.25</v>
      </c>
      <c r="H11" s="10">
        <v>3849.96</v>
      </c>
      <c r="I11" s="3"/>
      <c r="J11" s="31"/>
      <c r="K11" s="31"/>
      <c r="L11" s="31"/>
      <c r="M11" s="31"/>
    </row>
    <row r="12" spans="1:13" ht="21.75" customHeight="1">
      <c r="A12" s="36" t="s">
        <v>13</v>
      </c>
      <c r="B12" s="36"/>
      <c r="C12" s="36"/>
      <c r="D12" s="36"/>
      <c r="E12" s="10">
        <v>2013.9</v>
      </c>
      <c r="F12" s="10">
        <v>2611.18</v>
      </c>
      <c r="G12" s="10">
        <v>3303.62</v>
      </c>
      <c r="H12" s="10">
        <v>3836.33</v>
      </c>
      <c r="I12" s="3"/>
      <c r="J12" s="31"/>
      <c r="K12" s="31"/>
      <c r="L12" s="31"/>
      <c r="M12" s="31"/>
    </row>
    <row r="13" spans="1:5" ht="15.75">
      <c r="A13" s="6"/>
      <c r="B13" s="6"/>
      <c r="C13" s="8"/>
      <c r="D13" s="8"/>
      <c r="E13" s="8"/>
    </row>
    <row r="14" spans="1:8" ht="35.25" customHeight="1">
      <c r="A14" s="37" t="s">
        <v>14</v>
      </c>
      <c r="B14" s="37"/>
      <c r="C14" s="37"/>
      <c r="D14" s="37"/>
      <c r="E14" s="37"/>
      <c r="F14" s="37"/>
      <c r="G14" s="37"/>
      <c r="H14" s="11">
        <v>1208.07</v>
      </c>
    </row>
    <row r="15" spans="1:5" ht="15.75">
      <c r="A15" s="6"/>
      <c r="B15" s="6"/>
      <c r="C15" s="8"/>
      <c r="D15" s="8"/>
      <c r="E15" s="8"/>
    </row>
    <row r="16" spans="1:8" ht="36.75" customHeight="1">
      <c r="A16" s="37" t="s">
        <v>15</v>
      </c>
      <c r="B16" s="37"/>
      <c r="C16" s="37"/>
      <c r="D16" s="37"/>
      <c r="E16" s="37"/>
      <c r="F16" s="37"/>
      <c r="G16" s="37"/>
      <c r="H16" s="37"/>
    </row>
    <row r="17" spans="1:8" ht="26.25" customHeight="1">
      <c r="A17" s="38" t="s">
        <v>16</v>
      </c>
      <c r="B17" s="38"/>
      <c r="C17" s="38"/>
      <c r="D17" s="38"/>
      <c r="E17" s="38"/>
      <c r="F17" s="38"/>
      <c r="G17" s="38"/>
      <c r="H17" s="11">
        <v>936.27</v>
      </c>
    </row>
    <row r="18" spans="1:8" ht="26.25" customHeight="1">
      <c r="A18" s="38" t="s">
        <v>17</v>
      </c>
      <c r="B18" s="38"/>
      <c r="C18" s="38"/>
      <c r="D18" s="38"/>
      <c r="E18" s="38"/>
      <c r="F18" s="38"/>
      <c r="G18" s="38"/>
      <c r="H18" s="11">
        <v>241408.31</v>
      </c>
    </row>
    <row r="19" spans="1:10" ht="33" customHeight="1">
      <c r="A19" s="38" t="s">
        <v>18</v>
      </c>
      <c r="B19" s="38"/>
      <c r="C19" s="38"/>
      <c r="D19" s="38"/>
      <c r="E19" s="38"/>
      <c r="F19" s="38"/>
      <c r="G19" s="38"/>
      <c r="H19" s="13">
        <v>0.0011258864119264038</v>
      </c>
      <c r="J19" s="14"/>
    </row>
    <row r="20" spans="1:8" ht="26.25" customHeight="1">
      <c r="A20" s="38" t="s">
        <v>19</v>
      </c>
      <c r="B20" s="38"/>
      <c r="C20" s="38"/>
      <c r="D20" s="38"/>
      <c r="E20" s="38"/>
      <c r="F20" s="38"/>
      <c r="G20" s="38"/>
      <c r="H20" s="15">
        <v>891.312</v>
      </c>
    </row>
    <row r="21" spans="1:8" ht="39.75" customHeight="1">
      <c r="A21" s="38" t="s">
        <v>20</v>
      </c>
      <c r="B21" s="38"/>
      <c r="C21" s="38"/>
      <c r="D21" s="38"/>
      <c r="E21" s="38"/>
      <c r="F21" s="38"/>
      <c r="G21" s="38"/>
      <c r="H21" s="15">
        <v>61.743</v>
      </c>
    </row>
    <row r="22" spans="1:9" ht="36.75" customHeight="1">
      <c r="A22" s="38" t="s">
        <v>21</v>
      </c>
      <c r="B22" s="38"/>
      <c r="C22" s="38"/>
      <c r="D22" s="38"/>
      <c r="E22" s="38"/>
      <c r="F22" s="38"/>
      <c r="G22" s="38"/>
      <c r="H22" s="15">
        <f>SUM(E24:E28)</f>
        <v>206.1906838799691</v>
      </c>
      <c r="I22" s="16" t="s">
        <v>22</v>
      </c>
    </row>
    <row r="23" spans="1:8" ht="31.5">
      <c r="A23" s="12" t="s">
        <v>23</v>
      </c>
      <c r="B23" s="12"/>
      <c r="C23" s="12"/>
      <c r="D23" s="12"/>
      <c r="E23" s="12"/>
      <c r="F23" s="12"/>
      <c r="G23" s="12"/>
      <c r="H23" s="17"/>
    </row>
    <row r="24" spans="1:13" ht="15.75" customHeight="1">
      <c r="A24" s="39" t="s">
        <v>24</v>
      </c>
      <c r="B24" s="39"/>
      <c r="C24" s="39"/>
      <c r="D24" s="39"/>
      <c r="E24" s="15">
        <v>178.1869773799691</v>
      </c>
      <c r="G24" s="7"/>
      <c r="H24" s="7"/>
      <c r="I24" s="7"/>
      <c r="K24" s="6"/>
      <c r="L24" s="6"/>
      <c r="M24" s="6"/>
    </row>
    <row r="25" spans="1:13" ht="15.75" customHeight="1">
      <c r="A25" s="39" t="s">
        <v>25</v>
      </c>
      <c r="B25" s="39"/>
      <c r="C25" s="39"/>
      <c r="D25" s="39"/>
      <c r="E25" s="18">
        <v>0.1440118</v>
      </c>
      <c r="G25" s="7"/>
      <c r="H25" s="7"/>
      <c r="I25" s="7"/>
      <c r="K25" s="6"/>
      <c r="L25" s="6"/>
      <c r="M25" s="6"/>
    </row>
    <row r="26" spans="1:13" ht="15.75" customHeight="1">
      <c r="A26" s="39" t="s">
        <v>26</v>
      </c>
      <c r="B26" s="39"/>
      <c r="C26" s="39"/>
      <c r="D26" s="39"/>
      <c r="E26" s="18">
        <v>27.8596947</v>
      </c>
      <c r="G26" s="7"/>
      <c r="H26" s="7"/>
      <c r="I26" s="7"/>
      <c r="K26" s="6"/>
      <c r="L26" s="6"/>
      <c r="M26" s="6"/>
    </row>
    <row r="27" spans="1:13" ht="15.75" customHeight="1">
      <c r="A27" s="39" t="s">
        <v>27</v>
      </c>
      <c r="B27" s="39"/>
      <c r="C27" s="39"/>
      <c r="D27" s="39"/>
      <c r="E27" s="32">
        <v>0</v>
      </c>
      <c r="G27" s="7"/>
      <c r="H27" s="7"/>
      <c r="I27" s="7"/>
      <c r="K27" s="6"/>
      <c r="L27" s="6"/>
      <c r="M27" s="6"/>
    </row>
    <row r="28" spans="1:13" ht="15.75" customHeight="1">
      <c r="A28" s="39" t="s">
        <v>28</v>
      </c>
      <c r="B28" s="39"/>
      <c r="C28" s="39"/>
      <c r="D28" s="39"/>
      <c r="E28" s="32">
        <v>0</v>
      </c>
      <c r="G28" s="7"/>
      <c r="H28" s="7"/>
      <c r="I28" s="7"/>
      <c r="K28" s="6"/>
      <c r="L28" s="6"/>
      <c r="M28" s="6"/>
    </row>
    <row r="29" spans="1:8" ht="15.75">
      <c r="A29" s="38" t="s">
        <v>29</v>
      </c>
      <c r="B29" s="38"/>
      <c r="C29" s="38"/>
      <c r="D29" s="38"/>
      <c r="E29" s="38"/>
      <c r="F29" s="38"/>
      <c r="G29" s="38"/>
      <c r="H29" s="15">
        <v>390.51</v>
      </c>
    </row>
    <row r="30" spans="1:11" ht="32.25" customHeight="1">
      <c r="A30" s="38" t="s">
        <v>30</v>
      </c>
      <c r="B30" s="38"/>
      <c r="C30" s="38"/>
      <c r="D30" s="38"/>
      <c r="E30" s="38"/>
      <c r="F30" s="38"/>
      <c r="G30" s="38"/>
      <c r="H30" s="18">
        <f>D32+D36</f>
        <v>68149.37299999999</v>
      </c>
      <c r="I30" s="16" t="s">
        <v>22</v>
      </c>
      <c r="K30" s="31"/>
    </row>
    <row r="31" spans="1:9" ht="31.5">
      <c r="A31" s="12" t="s">
        <v>23</v>
      </c>
      <c r="B31" s="12"/>
      <c r="C31" s="12"/>
      <c r="D31" s="12"/>
      <c r="E31" s="12"/>
      <c r="F31" s="12"/>
      <c r="G31" s="12"/>
      <c r="H31" s="19"/>
      <c r="I31" s="16"/>
    </row>
    <row r="32" spans="1:13" ht="15.75" customHeight="1">
      <c r="A32" s="40" t="s">
        <v>31</v>
      </c>
      <c r="B32" s="40"/>
      <c r="C32" s="40"/>
      <c r="D32" s="15">
        <f>SUM(D33:D35)</f>
        <v>288.438</v>
      </c>
      <c r="E32" s="6"/>
      <c r="F32" s="7"/>
      <c r="G32" s="7"/>
      <c r="H32" s="7"/>
      <c r="I32" s="7"/>
      <c r="J32" s="6"/>
      <c r="K32" s="6"/>
      <c r="L32" s="6"/>
      <c r="M32" s="6"/>
    </row>
    <row r="33" spans="1:13" ht="15.75" customHeight="1">
      <c r="A33" s="41" t="s">
        <v>32</v>
      </c>
      <c r="B33" s="41"/>
      <c r="C33" s="41"/>
      <c r="D33" s="15">
        <v>54.261</v>
      </c>
      <c r="E33" s="6"/>
      <c r="F33" s="7"/>
      <c r="G33" s="7"/>
      <c r="H33" s="7"/>
      <c r="I33" s="7"/>
      <c r="J33" s="6"/>
      <c r="K33" s="6"/>
      <c r="L33" s="6"/>
      <c r="M33" s="6"/>
    </row>
    <row r="34" spans="1:13" ht="15.75" customHeight="1">
      <c r="A34" s="41" t="s">
        <v>33</v>
      </c>
      <c r="B34" s="41"/>
      <c r="C34" s="41"/>
      <c r="D34" s="15">
        <v>144.522</v>
      </c>
      <c r="E34" s="6"/>
      <c r="F34" s="7"/>
      <c r="G34" s="7"/>
      <c r="H34" s="7"/>
      <c r="I34" s="7"/>
      <c r="J34" s="6"/>
      <c r="K34" s="6"/>
      <c r="L34" s="6"/>
      <c r="M34" s="6"/>
    </row>
    <row r="35" spans="1:13" ht="15.75" customHeight="1">
      <c r="A35" s="41" t="s">
        <v>34</v>
      </c>
      <c r="B35" s="41"/>
      <c r="C35" s="41"/>
      <c r="D35" s="15">
        <v>89.655</v>
      </c>
      <c r="E35" s="6"/>
      <c r="F35" s="7"/>
      <c r="G35" s="7"/>
      <c r="H35" s="7"/>
      <c r="I35" s="7"/>
      <c r="J35" s="6"/>
      <c r="K35" s="6"/>
      <c r="L35" s="6"/>
      <c r="M35" s="6"/>
    </row>
    <row r="36" spans="1:13" ht="15.75" customHeight="1">
      <c r="A36" s="40" t="s">
        <v>35</v>
      </c>
      <c r="B36" s="40"/>
      <c r="C36" s="40"/>
      <c r="D36" s="15">
        <f>SUM(D37:D38)</f>
        <v>67860.935</v>
      </c>
      <c r="E36" s="6"/>
      <c r="F36" s="7"/>
      <c r="G36" s="7"/>
      <c r="H36" s="7"/>
      <c r="I36" s="7"/>
      <c r="J36" s="6"/>
      <c r="K36" s="6"/>
      <c r="L36" s="6"/>
      <c r="M36" s="6"/>
    </row>
    <row r="37" spans="1:13" ht="15.75" customHeight="1">
      <c r="A37" s="41" t="s">
        <v>32</v>
      </c>
      <c r="B37" s="41"/>
      <c r="C37" s="41"/>
      <c r="D37" s="15">
        <v>17100.896</v>
      </c>
      <c r="E37" s="6"/>
      <c r="F37" s="7"/>
      <c r="G37" s="7"/>
      <c r="H37" s="7"/>
      <c r="I37" s="7"/>
      <c r="J37" s="6"/>
      <c r="K37" s="6"/>
      <c r="L37" s="6"/>
      <c r="M37" s="6"/>
    </row>
    <row r="38" spans="1:13" ht="15.75" customHeight="1">
      <c r="A38" s="41" t="s">
        <v>34</v>
      </c>
      <c r="B38" s="41"/>
      <c r="C38" s="41"/>
      <c r="D38" s="15">
        <v>50760.039</v>
      </c>
      <c r="E38" s="6"/>
      <c r="F38" s="7"/>
      <c r="G38" s="7"/>
      <c r="H38" s="7"/>
      <c r="I38" s="7"/>
      <c r="J38" s="6"/>
      <c r="K38" s="6"/>
      <c r="L38" s="6"/>
      <c r="M38" s="6"/>
    </row>
    <row r="39" spans="1:13" ht="15.75">
      <c r="A39" s="38" t="s">
        <v>36</v>
      </c>
      <c r="B39" s="38"/>
      <c r="C39" s="38"/>
      <c r="D39" s="38"/>
      <c r="E39" s="38"/>
      <c r="F39" s="38"/>
      <c r="G39" s="38"/>
      <c r="H39" s="15">
        <v>517997.483</v>
      </c>
      <c r="I39" s="7"/>
      <c r="J39" s="6"/>
      <c r="K39" s="6"/>
      <c r="L39" s="6"/>
      <c r="M39" s="6"/>
    </row>
    <row r="40" spans="1:13" ht="36.75" customHeight="1">
      <c r="A40" s="38" t="s">
        <v>37</v>
      </c>
      <c r="B40" s="38"/>
      <c r="C40" s="38"/>
      <c r="D40" s="38"/>
      <c r="E40" s="38"/>
      <c r="F40" s="38"/>
      <c r="G40" s="38"/>
      <c r="H40" s="15">
        <v>47435.818</v>
      </c>
      <c r="I40" s="7"/>
      <c r="J40" s="6"/>
      <c r="K40" s="6"/>
      <c r="L40" s="6"/>
      <c r="M40" s="6"/>
    </row>
    <row r="41" spans="1:9" ht="39" customHeight="1">
      <c r="A41" s="38" t="s">
        <v>38</v>
      </c>
      <c r="B41" s="38"/>
      <c r="C41" s="38"/>
      <c r="D41" s="38"/>
      <c r="E41" s="38"/>
      <c r="F41" s="38"/>
      <c r="G41" s="38"/>
      <c r="H41" s="15">
        <f>SUM(E43:E47)</f>
        <v>86623.294</v>
      </c>
      <c r="I41" s="16" t="s">
        <v>22</v>
      </c>
    </row>
    <row r="42" spans="1:9" ht="31.5">
      <c r="A42" s="12" t="s">
        <v>23</v>
      </c>
      <c r="B42" s="12"/>
      <c r="C42" s="12"/>
      <c r="D42" s="12"/>
      <c r="E42" s="12"/>
      <c r="F42" s="12"/>
      <c r="G42" s="12"/>
      <c r="H42" s="19"/>
      <c r="I42" s="16"/>
    </row>
    <row r="43" spans="1:13" ht="15.75" customHeight="1">
      <c r="A43" s="39" t="s">
        <v>39</v>
      </c>
      <c r="B43" s="39"/>
      <c r="C43" s="39"/>
      <c r="D43" s="39"/>
      <c r="E43" s="15">
        <v>68149.37299999999</v>
      </c>
      <c r="G43" s="7"/>
      <c r="H43" s="7"/>
      <c r="I43" s="7"/>
      <c r="K43" s="6"/>
      <c r="L43" s="6"/>
      <c r="M43" s="6"/>
    </row>
    <row r="44" spans="1:13" ht="15.75" customHeight="1">
      <c r="A44" s="39" t="s">
        <v>40</v>
      </c>
      <c r="B44" s="39"/>
      <c r="C44" s="39"/>
      <c r="D44" s="39"/>
      <c r="E44" s="18">
        <v>49.408</v>
      </c>
      <c r="G44" s="7"/>
      <c r="H44" s="7"/>
      <c r="I44" s="7"/>
      <c r="K44" s="6"/>
      <c r="L44" s="6"/>
      <c r="M44" s="6"/>
    </row>
    <row r="45" spans="1:13" ht="15.75" customHeight="1">
      <c r="A45" s="39" t="s">
        <v>41</v>
      </c>
      <c r="B45" s="39"/>
      <c r="C45" s="39"/>
      <c r="D45" s="39"/>
      <c r="E45" s="18">
        <v>18424.513</v>
      </c>
      <c r="G45" s="7"/>
      <c r="H45" s="7"/>
      <c r="I45" s="7"/>
      <c r="K45" s="6"/>
      <c r="L45" s="6"/>
      <c r="M45" s="6"/>
    </row>
    <row r="46" spans="1:13" ht="15.75" customHeight="1">
      <c r="A46" s="39" t="s">
        <v>42</v>
      </c>
      <c r="B46" s="39"/>
      <c r="C46" s="39"/>
      <c r="D46" s="39"/>
      <c r="E46" s="32">
        <v>0</v>
      </c>
      <c r="G46" s="7"/>
      <c r="H46" s="7"/>
      <c r="I46" s="7"/>
      <c r="K46" s="6"/>
      <c r="L46" s="6"/>
      <c r="M46" s="6"/>
    </row>
    <row r="47" spans="1:13" ht="15.75" customHeight="1">
      <c r="A47" s="39" t="s">
        <v>43</v>
      </c>
      <c r="B47" s="39"/>
      <c r="C47" s="39"/>
      <c r="D47" s="39"/>
      <c r="E47" s="32">
        <v>0</v>
      </c>
      <c r="G47" s="7"/>
      <c r="H47" s="7"/>
      <c r="I47" s="7"/>
      <c r="K47" s="6"/>
      <c r="L47" s="6"/>
      <c r="M47" s="6"/>
    </row>
    <row r="48" spans="1:13" ht="15.75">
      <c r="A48" s="38" t="s">
        <v>44</v>
      </c>
      <c r="B48" s="38"/>
      <c r="C48" s="38"/>
      <c r="D48" s="38"/>
      <c r="E48" s="38"/>
      <c r="F48" s="38"/>
      <c r="G48" s="38"/>
      <c r="H48" s="15">
        <v>162300</v>
      </c>
      <c r="I48" s="7"/>
      <c r="J48" s="6"/>
      <c r="K48" s="6"/>
      <c r="L48" s="6"/>
      <c r="M48" s="6"/>
    </row>
    <row r="49" spans="1:13" ht="36" customHeight="1">
      <c r="A49" s="38" t="s">
        <v>45</v>
      </c>
      <c r="B49" s="38"/>
      <c r="C49" s="38"/>
      <c r="D49" s="38"/>
      <c r="E49" s="38"/>
      <c r="F49" s="38"/>
      <c r="G49" s="38"/>
      <c r="H49" s="15" t="s">
        <v>46</v>
      </c>
      <c r="I49" s="7"/>
      <c r="J49" s="6"/>
      <c r="K49" s="6"/>
      <c r="L49" s="6"/>
      <c r="M49" s="6"/>
    </row>
    <row r="50" spans="1:13" ht="36" customHeight="1">
      <c r="A50" s="12"/>
      <c r="B50" s="12"/>
      <c r="C50" s="12"/>
      <c r="D50" s="12"/>
      <c r="E50" s="12"/>
      <c r="F50" s="12"/>
      <c r="G50" s="12"/>
      <c r="H50" s="19"/>
      <c r="I50" s="7"/>
      <c r="J50" s="6"/>
      <c r="K50" s="6"/>
      <c r="L50" s="6"/>
      <c r="M50" s="6"/>
    </row>
    <row r="51" spans="1:8" ht="46.5" customHeight="1">
      <c r="A51" s="33" t="s">
        <v>47</v>
      </c>
      <c r="B51" s="33"/>
      <c r="C51" s="33"/>
      <c r="D51" s="33"/>
      <c r="E51" s="33"/>
      <c r="F51" s="33"/>
      <c r="G51" s="33"/>
      <c r="H51" s="33"/>
    </row>
    <row r="52" spans="1:8" ht="17.25" customHeight="1" thickBot="1">
      <c r="A52" s="37" t="s">
        <v>48</v>
      </c>
      <c r="B52" s="37"/>
      <c r="C52" s="37"/>
      <c r="D52" s="37"/>
      <c r="E52" s="37"/>
      <c r="F52" s="37"/>
      <c r="G52" s="37"/>
      <c r="H52" s="37"/>
    </row>
    <row r="53" spans="1:9" ht="15.75" customHeight="1">
      <c r="A53" s="42" t="s">
        <v>49</v>
      </c>
      <c r="B53" s="44" t="s">
        <v>4</v>
      </c>
      <c r="C53" s="44"/>
      <c r="D53" s="44"/>
      <c r="E53" s="44" t="s">
        <v>5</v>
      </c>
      <c r="F53" s="44"/>
      <c r="G53" s="44"/>
      <c r="H53" s="46"/>
      <c r="I53" s="8"/>
    </row>
    <row r="54" spans="1:9" ht="16.5" thickBot="1">
      <c r="A54" s="43"/>
      <c r="B54" s="45"/>
      <c r="C54" s="45"/>
      <c r="D54" s="45"/>
      <c r="E54" s="20" t="s">
        <v>6</v>
      </c>
      <c r="F54" s="20" t="s">
        <v>7</v>
      </c>
      <c r="G54" s="20" t="s">
        <v>8</v>
      </c>
      <c r="H54" s="21" t="s">
        <v>9</v>
      </c>
      <c r="I54" s="8"/>
    </row>
    <row r="55" spans="1:9" ht="15.75">
      <c r="A55" s="47" t="s">
        <v>50</v>
      </c>
      <c r="B55" s="44" t="s">
        <v>10</v>
      </c>
      <c r="C55" s="44"/>
      <c r="D55" s="44"/>
      <c r="E55" s="22">
        <v>1617.81</v>
      </c>
      <c r="F55" s="22">
        <v>2215.09</v>
      </c>
      <c r="G55" s="22">
        <v>2907.53</v>
      </c>
      <c r="H55" s="23">
        <v>3440.24</v>
      </c>
      <c r="I55" s="8"/>
    </row>
    <row r="56" spans="1:9" ht="15.75">
      <c r="A56" s="48"/>
      <c r="B56" s="35" t="s">
        <v>51</v>
      </c>
      <c r="C56" s="35"/>
      <c r="D56" s="35"/>
      <c r="E56" s="10">
        <v>1615.32</v>
      </c>
      <c r="F56" s="10">
        <v>2212.6</v>
      </c>
      <c r="G56" s="10">
        <v>2905.04</v>
      </c>
      <c r="H56" s="24">
        <v>3437.75</v>
      </c>
      <c r="I56" s="8"/>
    </row>
    <row r="57" spans="1:9" ht="15.75">
      <c r="A57" s="48"/>
      <c r="B57" s="35" t="s">
        <v>52</v>
      </c>
      <c r="C57" s="35"/>
      <c r="D57" s="35"/>
      <c r="E57" s="10">
        <v>1605.31</v>
      </c>
      <c r="F57" s="10">
        <v>2202.59</v>
      </c>
      <c r="G57" s="10">
        <v>2895.03</v>
      </c>
      <c r="H57" s="24">
        <v>3427.74</v>
      </c>
      <c r="I57" s="8"/>
    </row>
    <row r="58" spans="1:9" ht="16.5" thickBot="1">
      <c r="A58" s="49"/>
      <c r="B58" s="45" t="s">
        <v>13</v>
      </c>
      <c r="C58" s="45"/>
      <c r="D58" s="45"/>
      <c r="E58" s="25">
        <v>1596.31</v>
      </c>
      <c r="F58" s="25">
        <v>2193.59</v>
      </c>
      <c r="G58" s="25">
        <v>2886.03</v>
      </c>
      <c r="H58" s="26">
        <v>3418.74</v>
      </c>
      <c r="I58" s="8"/>
    </row>
    <row r="59" spans="1:9" ht="15.75" customHeight="1">
      <c r="A59" s="47" t="s">
        <v>53</v>
      </c>
      <c r="B59" s="44" t="s">
        <v>10</v>
      </c>
      <c r="C59" s="44"/>
      <c r="D59" s="44"/>
      <c r="E59" s="22">
        <v>2150.03</v>
      </c>
      <c r="F59" s="22">
        <v>2747.31</v>
      </c>
      <c r="G59" s="22">
        <v>3439.75</v>
      </c>
      <c r="H59" s="23">
        <v>3972.46</v>
      </c>
      <c r="I59" s="8"/>
    </row>
    <row r="60" spans="1:9" ht="15.75" customHeight="1">
      <c r="A60" s="48"/>
      <c r="B60" s="35" t="s">
        <v>51</v>
      </c>
      <c r="C60" s="35"/>
      <c r="D60" s="35"/>
      <c r="E60" s="10">
        <v>2145.93</v>
      </c>
      <c r="F60" s="10">
        <v>2743.21</v>
      </c>
      <c r="G60" s="10">
        <v>3435.65</v>
      </c>
      <c r="H60" s="24">
        <v>3968.36</v>
      </c>
      <c r="I60" s="8"/>
    </row>
    <row r="61" spans="1:9" ht="15.75" customHeight="1">
      <c r="A61" s="48"/>
      <c r="B61" s="35" t="s">
        <v>52</v>
      </c>
      <c r="C61" s="35"/>
      <c r="D61" s="35"/>
      <c r="E61" s="10">
        <v>2129.51</v>
      </c>
      <c r="F61" s="10">
        <v>2726.79</v>
      </c>
      <c r="G61" s="10">
        <v>3419.23</v>
      </c>
      <c r="H61" s="24">
        <v>3951.94</v>
      </c>
      <c r="I61" s="8"/>
    </row>
    <row r="62" spans="1:9" ht="15.75" customHeight="1" thickBot="1">
      <c r="A62" s="49"/>
      <c r="B62" s="45" t="s">
        <v>13</v>
      </c>
      <c r="C62" s="45"/>
      <c r="D62" s="45"/>
      <c r="E62" s="25">
        <v>2114.77</v>
      </c>
      <c r="F62" s="25">
        <v>2712.05</v>
      </c>
      <c r="G62" s="25">
        <v>3404.49</v>
      </c>
      <c r="H62" s="26">
        <v>3937.2</v>
      </c>
      <c r="I62" s="8"/>
    </row>
    <row r="63" spans="1:9" ht="15.75">
      <c r="A63" s="47" t="s">
        <v>54</v>
      </c>
      <c r="B63" s="44" t="s">
        <v>10</v>
      </c>
      <c r="C63" s="44"/>
      <c r="D63" s="44"/>
      <c r="E63" s="22">
        <v>3786.67</v>
      </c>
      <c r="F63" s="22">
        <v>4383.95</v>
      </c>
      <c r="G63" s="22">
        <v>5076.39</v>
      </c>
      <c r="H63" s="23">
        <v>5609.1</v>
      </c>
      <c r="I63" s="8"/>
    </row>
    <row r="64" spans="1:9" ht="15.75" customHeight="1">
      <c r="A64" s="48"/>
      <c r="B64" s="35" t="s">
        <v>51</v>
      </c>
      <c r="C64" s="35"/>
      <c r="D64" s="35"/>
      <c r="E64" s="10">
        <v>3777.66</v>
      </c>
      <c r="F64" s="10">
        <v>4374.94</v>
      </c>
      <c r="G64" s="10">
        <v>5067.38</v>
      </c>
      <c r="H64" s="24">
        <v>5600.09</v>
      </c>
      <c r="I64" s="8"/>
    </row>
    <row r="65" spans="1:9" ht="15.75" customHeight="1">
      <c r="A65" s="48"/>
      <c r="B65" s="35" t="s">
        <v>52</v>
      </c>
      <c r="C65" s="35"/>
      <c r="D65" s="35"/>
      <c r="E65" s="10">
        <v>3741.55</v>
      </c>
      <c r="F65" s="10">
        <v>4338.83</v>
      </c>
      <c r="G65" s="10">
        <v>5031.27</v>
      </c>
      <c r="H65" s="24">
        <v>5563.98</v>
      </c>
      <c r="I65" s="8"/>
    </row>
    <row r="66" spans="1:9" ht="15.75" customHeight="1" thickBot="1">
      <c r="A66" s="49"/>
      <c r="B66" s="45" t="s">
        <v>13</v>
      </c>
      <c r="C66" s="45"/>
      <c r="D66" s="45"/>
      <c r="E66" s="25">
        <v>3709.1</v>
      </c>
      <c r="F66" s="25">
        <v>4306.38</v>
      </c>
      <c r="G66" s="25">
        <v>4998.82</v>
      </c>
      <c r="H66" s="26">
        <v>5531.53</v>
      </c>
      <c r="I66" s="8"/>
    </row>
    <row r="67" spans="1:7" ht="15.75">
      <c r="A67" s="6"/>
      <c r="B67" s="6"/>
      <c r="C67" s="8"/>
      <c r="D67" s="6"/>
      <c r="E67" s="3"/>
      <c r="G67" s="6"/>
    </row>
    <row r="68" spans="1:8" ht="17.25" customHeight="1" thickBot="1">
      <c r="A68" s="50" t="s">
        <v>55</v>
      </c>
      <c r="B68" s="50"/>
      <c r="C68" s="50"/>
      <c r="D68" s="50"/>
      <c r="E68" s="50"/>
      <c r="F68" s="50"/>
      <c r="G68" s="50"/>
      <c r="H68" s="50"/>
    </row>
    <row r="69" spans="1:9" ht="15.75">
      <c r="A69" s="42" t="s">
        <v>49</v>
      </c>
      <c r="B69" s="44" t="s">
        <v>4</v>
      </c>
      <c r="C69" s="44"/>
      <c r="D69" s="44"/>
      <c r="E69" s="44" t="s">
        <v>5</v>
      </c>
      <c r="F69" s="44"/>
      <c r="G69" s="44"/>
      <c r="H69" s="46"/>
      <c r="I69" s="8"/>
    </row>
    <row r="70" spans="1:9" ht="16.5" thickBot="1">
      <c r="A70" s="43"/>
      <c r="B70" s="45"/>
      <c r="C70" s="45"/>
      <c r="D70" s="45"/>
      <c r="E70" s="20" t="s">
        <v>6</v>
      </c>
      <c r="F70" s="20" t="s">
        <v>7</v>
      </c>
      <c r="G70" s="20" t="s">
        <v>8</v>
      </c>
      <c r="H70" s="21" t="s">
        <v>9</v>
      </c>
      <c r="I70" s="8"/>
    </row>
    <row r="71" spans="1:9" ht="15.75">
      <c r="A71" s="47" t="s">
        <v>50</v>
      </c>
      <c r="B71" s="44" t="s">
        <v>10</v>
      </c>
      <c r="C71" s="44"/>
      <c r="D71" s="44"/>
      <c r="E71" s="22">
        <v>1617.81</v>
      </c>
      <c r="F71" s="22">
        <v>2215.09</v>
      </c>
      <c r="G71" s="22">
        <v>2907.53</v>
      </c>
      <c r="H71" s="23">
        <v>3440.24</v>
      </c>
      <c r="I71" s="8"/>
    </row>
    <row r="72" spans="1:9" ht="15.75" customHeight="1">
      <c r="A72" s="48"/>
      <c r="B72" s="35" t="s">
        <v>51</v>
      </c>
      <c r="C72" s="35"/>
      <c r="D72" s="35"/>
      <c r="E72" s="10">
        <v>1615.32</v>
      </c>
      <c r="F72" s="10">
        <v>2212.6</v>
      </c>
      <c r="G72" s="10">
        <v>2905.04</v>
      </c>
      <c r="H72" s="24">
        <v>3437.75</v>
      </c>
      <c r="I72" s="8"/>
    </row>
    <row r="73" spans="1:9" ht="15.75" customHeight="1">
      <c r="A73" s="48"/>
      <c r="B73" s="35" t="s">
        <v>52</v>
      </c>
      <c r="C73" s="35"/>
      <c r="D73" s="35"/>
      <c r="E73" s="10">
        <v>1605.31</v>
      </c>
      <c r="F73" s="10">
        <v>2202.59</v>
      </c>
      <c r="G73" s="10">
        <v>2895.03</v>
      </c>
      <c r="H73" s="24">
        <v>3427.74</v>
      </c>
      <c r="I73" s="8"/>
    </row>
    <row r="74" spans="1:9" ht="15.75" customHeight="1" thickBot="1">
      <c r="A74" s="49"/>
      <c r="B74" s="45" t="s">
        <v>13</v>
      </c>
      <c r="C74" s="45"/>
      <c r="D74" s="45"/>
      <c r="E74" s="25">
        <v>1596.31</v>
      </c>
      <c r="F74" s="25">
        <v>2193.59</v>
      </c>
      <c r="G74" s="25">
        <v>2886.03</v>
      </c>
      <c r="H74" s="26">
        <v>3418.74</v>
      </c>
      <c r="I74" s="8"/>
    </row>
    <row r="75" spans="1:9" ht="15.75">
      <c r="A75" s="47" t="s">
        <v>56</v>
      </c>
      <c r="B75" s="44" t="s">
        <v>10</v>
      </c>
      <c r="C75" s="44"/>
      <c r="D75" s="44"/>
      <c r="E75" s="22">
        <v>2687.53</v>
      </c>
      <c r="F75" s="22">
        <v>3284.81</v>
      </c>
      <c r="G75" s="22">
        <v>3977.25</v>
      </c>
      <c r="H75" s="23">
        <v>4509.96</v>
      </c>
      <c r="I75" s="8"/>
    </row>
    <row r="76" spans="1:9" ht="15.75">
      <c r="A76" s="48"/>
      <c r="B76" s="35" t="s">
        <v>51</v>
      </c>
      <c r="C76" s="35"/>
      <c r="D76" s="35"/>
      <c r="E76" s="10">
        <v>2681.82</v>
      </c>
      <c r="F76" s="10">
        <v>3279.1</v>
      </c>
      <c r="G76" s="10">
        <v>3971.54</v>
      </c>
      <c r="H76" s="24">
        <v>4504.25</v>
      </c>
      <c r="I76" s="8"/>
    </row>
    <row r="77" spans="1:9" ht="15.75">
      <c r="A77" s="48"/>
      <c r="B77" s="35" t="s">
        <v>52</v>
      </c>
      <c r="C77" s="35"/>
      <c r="D77" s="35"/>
      <c r="E77" s="10">
        <v>2658.93</v>
      </c>
      <c r="F77" s="10">
        <v>3256.21</v>
      </c>
      <c r="G77" s="10">
        <v>3948.65</v>
      </c>
      <c r="H77" s="24">
        <v>4481.36</v>
      </c>
      <c r="I77" s="8"/>
    </row>
    <row r="78" spans="1:9" ht="16.5" thickBot="1">
      <c r="A78" s="49"/>
      <c r="B78" s="45" t="s">
        <v>13</v>
      </c>
      <c r="C78" s="45"/>
      <c r="D78" s="45"/>
      <c r="E78" s="25">
        <v>2638.37</v>
      </c>
      <c r="F78" s="25">
        <v>3235.65</v>
      </c>
      <c r="G78" s="25">
        <v>3928.09</v>
      </c>
      <c r="H78" s="26">
        <v>4460.8</v>
      </c>
      <c r="I78" s="8"/>
    </row>
    <row r="79" spans="1:11" ht="15.75">
      <c r="A79" s="6"/>
      <c r="B79" s="6"/>
      <c r="C79" s="8"/>
      <c r="D79" s="8"/>
      <c r="E79" s="8"/>
      <c r="J79" s="27"/>
      <c r="K79" s="27"/>
    </row>
    <row r="80" spans="1:11" ht="67.5" customHeight="1">
      <c r="A80" s="51" t="s">
        <v>57</v>
      </c>
      <c r="B80" s="51"/>
      <c r="C80" s="51"/>
      <c r="D80" s="51"/>
      <c r="E80" s="51"/>
      <c r="F80" s="51"/>
      <c r="G80" s="51"/>
      <c r="H80" s="51"/>
      <c r="J80" s="27"/>
      <c r="K80" s="27"/>
    </row>
  </sheetData>
  <sheetProtection/>
  <mergeCells count="76">
    <mergeCell ref="A75:A78"/>
    <mergeCell ref="B75:D75"/>
    <mergeCell ref="B76:D76"/>
    <mergeCell ref="B77:D77"/>
    <mergeCell ref="B78:D78"/>
    <mergeCell ref="A80:H80"/>
    <mergeCell ref="A68:H68"/>
    <mergeCell ref="A69:A70"/>
    <mergeCell ref="B69:D70"/>
    <mergeCell ref="E69:H69"/>
    <mergeCell ref="A71:A74"/>
    <mergeCell ref="B71:D71"/>
    <mergeCell ref="B72:D72"/>
    <mergeCell ref="B73:D73"/>
    <mergeCell ref="B74:D74"/>
    <mergeCell ref="A59:A62"/>
    <mergeCell ref="B59:D59"/>
    <mergeCell ref="B60:D60"/>
    <mergeCell ref="B61:D61"/>
    <mergeCell ref="B62:D62"/>
    <mergeCell ref="A63:A66"/>
    <mergeCell ref="B63:D63"/>
    <mergeCell ref="B64:D64"/>
    <mergeCell ref="B65:D65"/>
    <mergeCell ref="B66:D66"/>
    <mergeCell ref="A52:H52"/>
    <mergeCell ref="A53:A54"/>
    <mergeCell ref="B53:D54"/>
    <mergeCell ref="E53:H53"/>
    <mergeCell ref="A55:A58"/>
    <mergeCell ref="B55:D55"/>
    <mergeCell ref="B56:D56"/>
    <mergeCell ref="B57:D57"/>
    <mergeCell ref="B58:D58"/>
    <mergeCell ref="A45:D45"/>
    <mergeCell ref="A46:D46"/>
    <mergeCell ref="A47:D47"/>
    <mergeCell ref="A48:G48"/>
    <mergeCell ref="A49:G49"/>
    <mergeCell ref="A51:H51"/>
    <mergeCell ref="A38:C38"/>
    <mergeCell ref="A39:G39"/>
    <mergeCell ref="A40:G40"/>
    <mergeCell ref="A41:G41"/>
    <mergeCell ref="A43:D43"/>
    <mergeCell ref="A44:D44"/>
    <mergeCell ref="A32:C32"/>
    <mergeCell ref="A33:C33"/>
    <mergeCell ref="A34:C34"/>
    <mergeCell ref="A35:C35"/>
    <mergeCell ref="A36:C36"/>
    <mergeCell ref="A37:C37"/>
    <mergeCell ref="A25:D25"/>
    <mergeCell ref="A26:D26"/>
    <mergeCell ref="A27:D27"/>
    <mergeCell ref="A28:D28"/>
    <mergeCell ref="A29:G29"/>
    <mergeCell ref="A30:G30"/>
    <mergeCell ref="A18:G18"/>
    <mergeCell ref="A19:G19"/>
    <mergeCell ref="A20:G20"/>
    <mergeCell ref="A21:G21"/>
    <mergeCell ref="A22:G22"/>
    <mergeCell ref="A24:D24"/>
    <mergeCell ref="A10:D10"/>
    <mergeCell ref="A11:D11"/>
    <mergeCell ref="A12:D12"/>
    <mergeCell ref="A14:G14"/>
    <mergeCell ref="A16:H16"/>
    <mergeCell ref="A17:G17"/>
    <mergeCell ref="A3:H3"/>
    <mergeCell ref="A5:H5"/>
    <mergeCell ref="A6:H6"/>
    <mergeCell ref="A7:D8"/>
    <mergeCell ref="E7:H7"/>
    <mergeCell ref="A9:D9"/>
  </mergeCells>
  <printOptions/>
  <pageMargins left="0.22" right="0.18" top="1" bottom="1" header="0.5" footer="0.5"/>
  <pageSetup fitToHeight="0" fitToWidth="1" horizontalDpi="600" verticalDpi="600" orientation="portrait" paperSize="9" scale="77" r:id="rId1"/>
  <rowBreaks count="1" manualBreakCount="1">
    <brk id="4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90" zoomScaleNormal="90" zoomScalePageLayoutView="0" workbookViewId="0" topLeftCell="A1">
      <selection activeCell="J3" sqref="J3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3" width="7.753906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33" t="s">
        <v>58</v>
      </c>
      <c r="B3" s="33"/>
      <c r="C3" s="33"/>
      <c r="D3" s="33"/>
      <c r="E3" s="33"/>
      <c r="F3" s="33"/>
      <c r="G3" s="33"/>
      <c r="H3" s="33"/>
    </row>
    <row r="4" spans="1:5" ht="15.75">
      <c r="A4" s="6"/>
      <c r="B4" s="6"/>
      <c r="C4" s="8"/>
      <c r="D4" s="8"/>
      <c r="E4" s="8"/>
    </row>
    <row r="5" spans="1:8" ht="44.25" customHeight="1">
      <c r="A5" s="33" t="s">
        <v>2</v>
      </c>
      <c r="B5" s="33"/>
      <c r="C5" s="33"/>
      <c r="D5" s="33"/>
      <c r="E5" s="33"/>
      <c r="F5" s="33"/>
      <c r="G5" s="33"/>
      <c r="H5" s="33"/>
    </row>
    <row r="6" spans="1:8" ht="21" customHeight="1">
      <c r="A6" s="34" t="s">
        <v>3</v>
      </c>
      <c r="B6" s="34"/>
      <c r="C6" s="34"/>
      <c r="D6" s="34"/>
      <c r="E6" s="34"/>
      <c r="F6" s="34"/>
      <c r="G6" s="34"/>
      <c r="H6" s="34"/>
    </row>
    <row r="7" spans="1:9" ht="17.25" customHeight="1">
      <c r="A7" s="35" t="s">
        <v>4</v>
      </c>
      <c r="B7" s="35"/>
      <c r="C7" s="35"/>
      <c r="D7" s="35"/>
      <c r="E7" s="35" t="s">
        <v>5</v>
      </c>
      <c r="F7" s="35"/>
      <c r="G7" s="35"/>
      <c r="H7" s="35"/>
      <c r="I7" s="3"/>
    </row>
    <row r="8" spans="1:9" ht="15.75">
      <c r="A8" s="35"/>
      <c r="B8" s="35"/>
      <c r="C8" s="35"/>
      <c r="D8" s="35"/>
      <c r="E8" s="9" t="s">
        <v>6</v>
      </c>
      <c r="F8" s="9" t="s">
        <v>7</v>
      </c>
      <c r="G8" s="9" t="s">
        <v>8</v>
      </c>
      <c r="H8" s="9" t="s">
        <v>9</v>
      </c>
      <c r="I8" s="3"/>
    </row>
    <row r="9" spans="1:14" ht="21.75" customHeight="1">
      <c r="A9" s="36" t="s">
        <v>10</v>
      </c>
      <c r="B9" s="36"/>
      <c r="C9" s="36"/>
      <c r="D9" s="36"/>
      <c r="E9" s="10">
        <v>1262.55</v>
      </c>
      <c r="F9" s="10">
        <v>1262.55</v>
      </c>
      <c r="G9" s="10">
        <v>1262.55</v>
      </c>
      <c r="H9" s="10">
        <v>1262.55</v>
      </c>
      <c r="I9" s="3"/>
      <c r="N9" s="7"/>
    </row>
    <row r="10" spans="1:14" ht="21.75" customHeight="1">
      <c r="A10" s="36" t="s">
        <v>11</v>
      </c>
      <c r="B10" s="36"/>
      <c r="C10" s="36"/>
      <c r="D10" s="36"/>
      <c r="E10" s="10">
        <v>1258.77</v>
      </c>
      <c r="F10" s="10">
        <v>1258.77</v>
      </c>
      <c r="G10" s="10">
        <v>1258.77</v>
      </c>
      <c r="H10" s="10">
        <v>1258.77</v>
      </c>
      <c r="I10" s="3"/>
      <c r="N10" s="7"/>
    </row>
    <row r="11" spans="1:14" ht="21.75" customHeight="1">
      <c r="A11" s="36" t="s">
        <v>12</v>
      </c>
      <c r="B11" s="36"/>
      <c r="C11" s="36"/>
      <c r="D11" s="36"/>
      <c r="E11" s="10">
        <v>1243.6</v>
      </c>
      <c r="F11" s="10">
        <v>1243.6</v>
      </c>
      <c r="G11" s="10">
        <v>1243.6</v>
      </c>
      <c r="H11" s="10">
        <v>1243.6</v>
      </c>
      <c r="I11" s="3"/>
      <c r="N11" s="7"/>
    </row>
    <row r="12" spans="1:14" ht="21.75" customHeight="1">
      <c r="A12" s="36" t="s">
        <v>13</v>
      </c>
      <c r="B12" s="36"/>
      <c r="C12" s="36"/>
      <c r="D12" s="36"/>
      <c r="E12" s="10">
        <v>1229.97</v>
      </c>
      <c r="F12" s="10">
        <v>1229.97</v>
      </c>
      <c r="G12" s="10">
        <v>1229.97</v>
      </c>
      <c r="H12" s="10">
        <v>1229.97</v>
      </c>
      <c r="I12" s="3"/>
      <c r="N12" s="7"/>
    </row>
    <row r="13" spans="1:5" ht="15.75">
      <c r="A13" s="6"/>
      <c r="B13" s="6"/>
      <c r="C13" s="8"/>
      <c r="D13" s="8"/>
      <c r="E13" s="8"/>
    </row>
    <row r="14" spans="1:8" ht="35.25" customHeight="1">
      <c r="A14" s="37" t="s">
        <v>14</v>
      </c>
      <c r="B14" s="37"/>
      <c r="C14" s="37"/>
      <c r="D14" s="37"/>
      <c r="E14" s="37"/>
      <c r="F14" s="37"/>
      <c r="G14" s="37"/>
      <c r="H14" s="11">
        <f>ROUND(H18*H19+H17,2)</f>
        <v>1208.07</v>
      </c>
    </row>
    <row r="15" spans="1:5" ht="15.75">
      <c r="A15" s="6"/>
      <c r="B15" s="6"/>
      <c r="C15" s="8"/>
      <c r="D15" s="8"/>
      <c r="E15" s="8"/>
    </row>
    <row r="16" spans="1:8" ht="36.75" customHeight="1">
      <c r="A16" s="37" t="s">
        <v>15</v>
      </c>
      <c r="B16" s="37"/>
      <c r="C16" s="37"/>
      <c r="D16" s="37"/>
      <c r="E16" s="37"/>
      <c r="F16" s="37"/>
      <c r="G16" s="37"/>
      <c r="H16" s="37"/>
    </row>
    <row r="17" spans="1:8" ht="26.25" customHeight="1">
      <c r="A17" s="38" t="s">
        <v>16</v>
      </c>
      <c r="B17" s="38"/>
      <c r="C17" s="38"/>
      <c r="D17" s="38"/>
      <c r="E17" s="38"/>
      <c r="F17" s="38"/>
      <c r="G17" s="38"/>
      <c r="H17" s="11">
        <v>936.27</v>
      </c>
    </row>
    <row r="18" spans="1:8" ht="26.25" customHeight="1">
      <c r="A18" s="38" t="s">
        <v>17</v>
      </c>
      <c r="B18" s="38"/>
      <c r="C18" s="38"/>
      <c r="D18" s="38"/>
      <c r="E18" s="38"/>
      <c r="F18" s="38"/>
      <c r="G18" s="38"/>
      <c r="H18" s="11">
        <v>241408.31</v>
      </c>
    </row>
    <row r="19" spans="1:8" ht="33" customHeight="1">
      <c r="A19" s="38" t="s">
        <v>18</v>
      </c>
      <c r="B19" s="38"/>
      <c r="C19" s="38"/>
      <c r="D19" s="38"/>
      <c r="E19" s="38"/>
      <c r="F19" s="38"/>
      <c r="G19" s="38"/>
      <c r="H19" s="13">
        <f>(H20+H21-H22-H29)/(H39+H40-H41-H48)</f>
        <v>0.0011258864119264038</v>
      </c>
    </row>
    <row r="20" spans="1:8" ht="26.25" customHeight="1">
      <c r="A20" s="38" t="s">
        <v>19</v>
      </c>
      <c r="B20" s="38"/>
      <c r="C20" s="38"/>
      <c r="D20" s="38"/>
      <c r="E20" s="38"/>
      <c r="F20" s="38"/>
      <c r="G20" s="38"/>
      <c r="H20" s="15">
        <v>891.312</v>
      </c>
    </row>
    <row r="21" spans="1:8" ht="39.75" customHeight="1">
      <c r="A21" s="38" t="s">
        <v>20</v>
      </c>
      <c r="B21" s="38"/>
      <c r="C21" s="38"/>
      <c r="D21" s="38"/>
      <c r="E21" s="38"/>
      <c r="F21" s="38"/>
      <c r="G21" s="38"/>
      <c r="H21" s="15">
        <v>61.743</v>
      </c>
    </row>
    <row r="22" spans="1:9" ht="36.75" customHeight="1">
      <c r="A22" s="38" t="s">
        <v>21</v>
      </c>
      <c r="B22" s="38"/>
      <c r="C22" s="38"/>
      <c r="D22" s="38"/>
      <c r="E22" s="38"/>
      <c r="F22" s="38"/>
      <c r="G22" s="38"/>
      <c r="H22" s="15">
        <f>SUM(E24:E28)</f>
        <v>206.1906838799691</v>
      </c>
      <c r="I22" s="16" t="s">
        <v>22</v>
      </c>
    </row>
    <row r="23" spans="1:8" ht="15.75">
      <c r="A23" s="12" t="s">
        <v>23</v>
      </c>
      <c r="B23" s="12"/>
      <c r="C23" s="12"/>
      <c r="D23" s="12"/>
      <c r="E23" s="12"/>
      <c r="F23" s="12"/>
      <c r="G23" s="12"/>
      <c r="H23" s="17"/>
    </row>
    <row r="24" spans="1:13" ht="15.75" customHeight="1">
      <c r="A24" s="39" t="s">
        <v>24</v>
      </c>
      <c r="B24" s="39"/>
      <c r="C24" s="39"/>
      <c r="D24" s="39"/>
      <c r="E24" s="15">
        <v>178.1869773799691</v>
      </c>
      <c r="G24" s="7"/>
      <c r="H24" s="7"/>
      <c r="I24" s="7"/>
      <c r="K24" s="6"/>
      <c r="L24" s="6"/>
      <c r="M24" s="6"/>
    </row>
    <row r="25" spans="1:13" ht="15.75" customHeight="1">
      <c r="A25" s="39" t="s">
        <v>25</v>
      </c>
      <c r="B25" s="39"/>
      <c r="C25" s="39"/>
      <c r="D25" s="39"/>
      <c r="E25" s="18">
        <v>0.1440118</v>
      </c>
      <c r="G25" s="7"/>
      <c r="H25" s="7"/>
      <c r="I25" s="7"/>
      <c r="K25" s="6"/>
      <c r="L25" s="6"/>
      <c r="M25" s="6"/>
    </row>
    <row r="26" spans="1:13" ht="15.75" customHeight="1">
      <c r="A26" s="39" t="s">
        <v>26</v>
      </c>
      <c r="B26" s="39"/>
      <c r="C26" s="39"/>
      <c r="D26" s="39"/>
      <c r="E26" s="18">
        <v>27.8596947</v>
      </c>
      <c r="G26" s="7"/>
      <c r="H26" s="7"/>
      <c r="I26" s="7"/>
      <c r="K26" s="6"/>
      <c r="L26" s="6"/>
      <c r="M26" s="6"/>
    </row>
    <row r="27" spans="1:13" ht="15.75" customHeight="1">
      <c r="A27" s="39" t="s">
        <v>27</v>
      </c>
      <c r="B27" s="39"/>
      <c r="C27" s="39"/>
      <c r="D27" s="39"/>
      <c r="E27" s="32">
        <v>0</v>
      </c>
      <c r="G27" s="7"/>
      <c r="H27" s="7"/>
      <c r="I27" s="7"/>
      <c r="K27" s="6"/>
      <c r="L27" s="6"/>
      <c r="M27" s="6"/>
    </row>
    <row r="28" spans="1:13" ht="15.75" customHeight="1">
      <c r="A28" s="39" t="s">
        <v>28</v>
      </c>
      <c r="B28" s="39"/>
      <c r="C28" s="39"/>
      <c r="D28" s="39"/>
      <c r="E28" s="32">
        <v>0</v>
      </c>
      <c r="G28" s="7"/>
      <c r="H28" s="7"/>
      <c r="I28" s="7"/>
      <c r="K28" s="6"/>
      <c r="L28" s="6"/>
      <c r="M28" s="6"/>
    </row>
    <row r="29" spans="1:8" ht="15.75">
      <c r="A29" s="38" t="s">
        <v>29</v>
      </c>
      <c r="B29" s="38"/>
      <c r="C29" s="38"/>
      <c r="D29" s="38"/>
      <c r="E29" s="38"/>
      <c r="F29" s="38"/>
      <c r="G29" s="38"/>
      <c r="H29" s="15">
        <v>390.51</v>
      </c>
    </row>
    <row r="30" spans="1:9" ht="32.25" customHeight="1">
      <c r="A30" s="38" t="s">
        <v>30</v>
      </c>
      <c r="B30" s="38"/>
      <c r="C30" s="38"/>
      <c r="D30" s="38"/>
      <c r="E30" s="38"/>
      <c r="F30" s="38"/>
      <c r="G30" s="38"/>
      <c r="H30" s="18">
        <f>D32+D36</f>
        <v>68149.37299999999</v>
      </c>
      <c r="I30" s="16" t="s">
        <v>22</v>
      </c>
    </row>
    <row r="31" spans="1:9" ht="15.75">
      <c r="A31" s="12" t="s">
        <v>23</v>
      </c>
      <c r="B31" s="12"/>
      <c r="C31" s="12"/>
      <c r="D31" s="12"/>
      <c r="E31" s="12"/>
      <c r="F31" s="12"/>
      <c r="G31" s="12"/>
      <c r="H31" s="19"/>
      <c r="I31" s="16"/>
    </row>
    <row r="32" spans="1:13" ht="15.75" customHeight="1">
      <c r="A32" s="40" t="s">
        <v>31</v>
      </c>
      <c r="B32" s="40"/>
      <c r="C32" s="40"/>
      <c r="D32" s="15">
        <f>SUM(D33:D35)</f>
        <v>288.438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41" t="s">
        <v>32</v>
      </c>
      <c r="B33" s="41"/>
      <c r="C33" s="41"/>
      <c r="D33" s="15">
        <v>54.261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41" t="s">
        <v>33</v>
      </c>
      <c r="B34" s="41"/>
      <c r="C34" s="41"/>
      <c r="D34" s="15">
        <v>144.522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41" t="s">
        <v>34</v>
      </c>
      <c r="B35" s="41"/>
      <c r="C35" s="41"/>
      <c r="D35" s="15">
        <v>89.655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40" t="s">
        <v>35</v>
      </c>
      <c r="B36" s="40"/>
      <c r="C36" s="40"/>
      <c r="D36" s="15">
        <f>SUM(D37:D38)</f>
        <v>67860.935</v>
      </c>
      <c r="E36" s="6"/>
      <c r="F36" s="7"/>
      <c r="G36" s="7"/>
      <c r="H36" s="7"/>
      <c r="I36" s="7"/>
      <c r="K36" s="6"/>
      <c r="L36" s="6"/>
      <c r="M36" s="6"/>
    </row>
    <row r="37" spans="1:13" ht="15.75" customHeight="1">
      <c r="A37" s="41" t="s">
        <v>32</v>
      </c>
      <c r="B37" s="41"/>
      <c r="C37" s="41"/>
      <c r="D37" s="15">
        <v>17100.896</v>
      </c>
      <c r="E37" s="6"/>
      <c r="F37" s="7"/>
      <c r="G37" s="7"/>
      <c r="H37" s="7"/>
      <c r="I37" s="7"/>
      <c r="K37" s="6"/>
      <c r="L37" s="6"/>
      <c r="M37" s="6"/>
    </row>
    <row r="38" spans="1:13" ht="15.75" customHeight="1">
      <c r="A38" s="41" t="s">
        <v>34</v>
      </c>
      <c r="B38" s="41"/>
      <c r="C38" s="41"/>
      <c r="D38" s="15">
        <v>50760.039</v>
      </c>
      <c r="E38" s="6"/>
      <c r="F38" s="7"/>
      <c r="G38" s="7"/>
      <c r="H38" s="7"/>
      <c r="I38" s="7"/>
      <c r="K38" s="6"/>
      <c r="L38" s="6"/>
      <c r="M38" s="6"/>
    </row>
    <row r="39" spans="1:13" ht="15.75">
      <c r="A39" s="38" t="s">
        <v>36</v>
      </c>
      <c r="B39" s="38"/>
      <c r="C39" s="38"/>
      <c r="D39" s="38"/>
      <c r="E39" s="38"/>
      <c r="F39" s="38"/>
      <c r="G39" s="38"/>
      <c r="H39" s="15">
        <v>517997.483</v>
      </c>
      <c r="I39" s="7"/>
      <c r="K39" s="6"/>
      <c r="L39" s="6"/>
      <c r="M39" s="6"/>
    </row>
    <row r="40" spans="1:13" ht="36.75" customHeight="1">
      <c r="A40" s="38" t="s">
        <v>37</v>
      </c>
      <c r="B40" s="38"/>
      <c r="C40" s="38"/>
      <c r="D40" s="38"/>
      <c r="E40" s="38"/>
      <c r="F40" s="38"/>
      <c r="G40" s="38"/>
      <c r="H40" s="15">
        <v>47435.818</v>
      </c>
      <c r="I40" s="7"/>
      <c r="K40" s="6"/>
      <c r="L40" s="6"/>
      <c r="M40" s="6"/>
    </row>
    <row r="41" spans="1:9" ht="39" customHeight="1">
      <c r="A41" s="38" t="s">
        <v>38</v>
      </c>
      <c r="B41" s="38"/>
      <c r="C41" s="38"/>
      <c r="D41" s="38"/>
      <c r="E41" s="38"/>
      <c r="F41" s="38"/>
      <c r="G41" s="38"/>
      <c r="H41" s="15">
        <f>SUM(E43:E47)</f>
        <v>86623.294</v>
      </c>
      <c r="I41" s="16" t="s">
        <v>22</v>
      </c>
    </row>
    <row r="42" spans="1:9" ht="15.75">
      <c r="A42" s="12" t="s">
        <v>23</v>
      </c>
      <c r="B42" s="12"/>
      <c r="C42" s="12"/>
      <c r="D42" s="12"/>
      <c r="E42" s="12"/>
      <c r="F42" s="12"/>
      <c r="G42" s="12"/>
      <c r="H42" s="19"/>
      <c r="I42" s="16"/>
    </row>
    <row r="43" spans="1:13" ht="15.75" customHeight="1">
      <c r="A43" s="39" t="s">
        <v>39</v>
      </c>
      <c r="B43" s="39"/>
      <c r="C43" s="39"/>
      <c r="D43" s="39"/>
      <c r="E43" s="15">
        <v>68149.37299999999</v>
      </c>
      <c r="G43" s="7"/>
      <c r="H43" s="7"/>
      <c r="I43" s="7"/>
      <c r="K43" s="6"/>
      <c r="L43" s="6"/>
      <c r="M43" s="6"/>
    </row>
    <row r="44" spans="1:13" ht="15.75" customHeight="1">
      <c r="A44" s="39" t="s">
        <v>40</v>
      </c>
      <c r="B44" s="39"/>
      <c r="C44" s="39"/>
      <c r="D44" s="39"/>
      <c r="E44" s="18">
        <v>49.408</v>
      </c>
      <c r="G44" s="7"/>
      <c r="H44" s="7"/>
      <c r="I44" s="7"/>
      <c r="K44" s="6"/>
      <c r="L44" s="6"/>
      <c r="M44" s="6"/>
    </row>
    <row r="45" spans="1:13" ht="15.75" customHeight="1">
      <c r="A45" s="39" t="s">
        <v>41</v>
      </c>
      <c r="B45" s="39"/>
      <c r="C45" s="39"/>
      <c r="D45" s="39"/>
      <c r="E45" s="18">
        <v>18424.513</v>
      </c>
      <c r="G45" s="7"/>
      <c r="H45" s="7"/>
      <c r="I45" s="7"/>
      <c r="K45" s="6"/>
      <c r="L45" s="6"/>
      <c r="M45" s="6"/>
    </row>
    <row r="46" spans="1:13" ht="15.75" customHeight="1">
      <c r="A46" s="39" t="s">
        <v>42</v>
      </c>
      <c r="B46" s="39"/>
      <c r="C46" s="39"/>
      <c r="D46" s="39"/>
      <c r="E46" s="32">
        <v>0</v>
      </c>
      <c r="G46" s="7"/>
      <c r="H46" s="7"/>
      <c r="I46" s="7"/>
      <c r="K46" s="6"/>
      <c r="L46" s="6"/>
      <c r="M46" s="6"/>
    </row>
    <row r="47" spans="1:13" ht="15.75" customHeight="1">
      <c r="A47" s="39" t="s">
        <v>43</v>
      </c>
      <c r="B47" s="39"/>
      <c r="C47" s="39"/>
      <c r="D47" s="39"/>
      <c r="E47" s="32">
        <v>0</v>
      </c>
      <c r="G47" s="7"/>
      <c r="H47" s="7"/>
      <c r="I47" s="7"/>
      <c r="K47" s="6"/>
      <c r="L47" s="6"/>
      <c r="M47" s="6"/>
    </row>
    <row r="48" spans="1:13" ht="15.75">
      <c r="A48" s="38" t="s">
        <v>44</v>
      </c>
      <c r="B48" s="38"/>
      <c r="C48" s="38"/>
      <c r="D48" s="38"/>
      <c r="E48" s="38"/>
      <c r="F48" s="38"/>
      <c r="G48" s="38"/>
      <c r="H48" s="15">
        <v>162300</v>
      </c>
      <c r="I48" s="7"/>
      <c r="K48" s="6"/>
      <c r="L48" s="6"/>
      <c r="M48" s="6"/>
    </row>
    <row r="49" spans="1:13" ht="36" customHeight="1">
      <c r="A49" s="38" t="s">
        <v>45</v>
      </c>
      <c r="B49" s="38"/>
      <c r="C49" s="38"/>
      <c r="D49" s="38"/>
      <c r="E49" s="38"/>
      <c r="F49" s="38"/>
      <c r="G49" s="38"/>
      <c r="H49" s="15" t="s">
        <v>46</v>
      </c>
      <c r="I49" s="7"/>
      <c r="K49" s="6"/>
      <c r="L49" s="6"/>
      <c r="M49" s="6"/>
    </row>
    <row r="50" spans="1:13" ht="15.75">
      <c r="A50" s="12"/>
      <c r="B50" s="12"/>
      <c r="C50" s="12"/>
      <c r="D50" s="12"/>
      <c r="E50" s="12"/>
      <c r="F50" s="12"/>
      <c r="G50" s="12"/>
      <c r="H50" s="28"/>
      <c r="I50" s="7"/>
      <c r="K50" s="6"/>
      <c r="L50" s="6"/>
      <c r="M50" s="6"/>
    </row>
    <row r="51" spans="1:13" ht="38.25" customHeight="1">
      <c r="A51" s="50" t="s">
        <v>59</v>
      </c>
      <c r="B51" s="50"/>
      <c r="C51" s="50"/>
      <c r="D51" s="50"/>
      <c r="E51" s="50"/>
      <c r="F51" s="50"/>
      <c r="G51" s="50"/>
      <c r="H51" s="50"/>
      <c r="J51" s="6"/>
      <c r="K51" s="6"/>
      <c r="L51" s="6"/>
      <c r="M51" s="6"/>
    </row>
    <row r="52" spans="1:13" ht="21.75" customHeight="1">
      <c r="A52" s="52" t="s">
        <v>60</v>
      </c>
      <c r="B52" s="52"/>
      <c r="C52" s="52"/>
      <c r="D52" s="52"/>
      <c r="E52" s="35" t="s">
        <v>5</v>
      </c>
      <c r="F52" s="35"/>
      <c r="G52" s="35"/>
      <c r="H52" s="35"/>
      <c r="K52" s="6"/>
      <c r="L52" s="6"/>
      <c r="M52" s="6"/>
    </row>
    <row r="53" spans="1:13" ht="21.75" customHeight="1">
      <c r="A53" s="52"/>
      <c r="B53" s="52"/>
      <c r="C53" s="52"/>
      <c r="D53" s="52"/>
      <c r="E53" s="9" t="s">
        <v>6</v>
      </c>
      <c r="F53" s="9" t="s">
        <v>7</v>
      </c>
      <c r="G53" s="9" t="s">
        <v>8</v>
      </c>
      <c r="H53" s="9" t="s">
        <v>9</v>
      </c>
      <c r="K53" s="6"/>
      <c r="L53" s="6"/>
      <c r="M53" s="6"/>
    </row>
    <row r="54" spans="1:8" ht="40.5" customHeight="1">
      <c r="A54" s="53" t="s">
        <v>61</v>
      </c>
      <c r="B54" s="53"/>
      <c r="C54" s="53"/>
      <c r="D54" s="53"/>
      <c r="E54" s="29">
        <v>1383.46</v>
      </c>
      <c r="F54" s="30">
        <f>$E$54</f>
        <v>1383.46</v>
      </c>
      <c r="G54" s="30">
        <f>$E$54</f>
        <v>1383.46</v>
      </c>
      <c r="H54" s="30">
        <f>$E$54</f>
        <v>1383.46</v>
      </c>
    </row>
    <row r="55" spans="1:8" ht="39" customHeight="1">
      <c r="A55" s="53" t="s">
        <v>62</v>
      </c>
      <c r="B55" s="53"/>
      <c r="C55" s="53"/>
      <c r="D55" s="53"/>
      <c r="E55" s="29">
        <v>1243.6</v>
      </c>
      <c r="F55" s="29">
        <v>1243.6</v>
      </c>
      <c r="G55" s="29">
        <v>1243.6</v>
      </c>
      <c r="H55" s="29">
        <v>1243.6</v>
      </c>
    </row>
    <row r="56" spans="1:13" ht="32.25" customHeight="1">
      <c r="A56" s="54" t="s">
        <v>63</v>
      </c>
      <c r="B56" s="54"/>
      <c r="C56" s="54"/>
      <c r="D56" s="54"/>
      <c r="E56" s="54"/>
      <c r="F56" s="54"/>
      <c r="G56" s="54"/>
      <c r="H56" s="54"/>
      <c r="I56" s="7"/>
      <c r="K56" s="6"/>
      <c r="L56" s="6"/>
      <c r="M56" s="6"/>
    </row>
    <row r="57" spans="1:8" ht="46.5" customHeight="1">
      <c r="A57" s="33" t="s">
        <v>47</v>
      </c>
      <c r="B57" s="33"/>
      <c r="C57" s="33"/>
      <c r="D57" s="33"/>
      <c r="E57" s="33"/>
      <c r="F57" s="33"/>
      <c r="G57" s="33"/>
      <c r="H57" s="33"/>
    </row>
    <row r="58" spans="1:8" ht="17.25" customHeight="1" thickBot="1">
      <c r="A58" s="37" t="s">
        <v>48</v>
      </c>
      <c r="B58" s="37"/>
      <c r="C58" s="37"/>
      <c r="D58" s="37"/>
      <c r="E58" s="37"/>
      <c r="F58" s="37"/>
      <c r="G58" s="37"/>
      <c r="H58" s="37"/>
    </row>
    <row r="59" spans="1:9" ht="15.75">
      <c r="A59" s="42" t="s">
        <v>49</v>
      </c>
      <c r="B59" s="44" t="s">
        <v>4</v>
      </c>
      <c r="C59" s="44"/>
      <c r="D59" s="44"/>
      <c r="E59" s="44" t="s">
        <v>5</v>
      </c>
      <c r="F59" s="44"/>
      <c r="G59" s="44"/>
      <c r="H59" s="46"/>
      <c r="I59" s="8"/>
    </row>
    <row r="60" spans="1:9" ht="16.5" thickBot="1">
      <c r="A60" s="43"/>
      <c r="B60" s="45"/>
      <c r="C60" s="45"/>
      <c r="D60" s="45"/>
      <c r="E60" s="20" t="s">
        <v>6</v>
      </c>
      <c r="F60" s="20" t="s">
        <v>7</v>
      </c>
      <c r="G60" s="20" t="s">
        <v>8</v>
      </c>
      <c r="H60" s="21" t="s">
        <v>9</v>
      </c>
      <c r="I60" s="8"/>
    </row>
    <row r="61" spans="1:9" ht="15.75">
      <c r="A61" s="47" t="s">
        <v>50</v>
      </c>
      <c r="B61" s="44" t="s">
        <v>10</v>
      </c>
      <c r="C61" s="44"/>
      <c r="D61" s="44"/>
      <c r="E61" s="22">
        <v>833.88</v>
      </c>
      <c r="F61" s="22">
        <v>833.88</v>
      </c>
      <c r="G61" s="22">
        <v>833.88</v>
      </c>
      <c r="H61" s="23">
        <v>833.88</v>
      </c>
      <c r="I61" s="8"/>
    </row>
    <row r="62" spans="1:9" ht="15.75">
      <c r="A62" s="48"/>
      <c r="B62" s="35" t="s">
        <v>51</v>
      </c>
      <c r="C62" s="35"/>
      <c r="D62" s="35"/>
      <c r="E62" s="10">
        <v>831.39</v>
      </c>
      <c r="F62" s="10">
        <v>831.39</v>
      </c>
      <c r="G62" s="10">
        <v>831.39</v>
      </c>
      <c r="H62" s="24">
        <v>831.39</v>
      </c>
      <c r="I62" s="8"/>
    </row>
    <row r="63" spans="1:9" ht="15.75">
      <c r="A63" s="48"/>
      <c r="B63" s="35" t="s">
        <v>52</v>
      </c>
      <c r="C63" s="35"/>
      <c r="D63" s="35"/>
      <c r="E63" s="10">
        <v>821.38</v>
      </c>
      <c r="F63" s="10">
        <v>821.38</v>
      </c>
      <c r="G63" s="10">
        <v>821.38</v>
      </c>
      <c r="H63" s="24">
        <v>821.38</v>
      </c>
      <c r="I63" s="8"/>
    </row>
    <row r="64" spans="1:8" ht="16.5" thickBot="1">
      <c r="A64" s="49"/>
      <c r="B64" s="45" t="s">
        <v>13</v>
      </c>
      <c r="C64" s="45"/>
      <c r="D64" s="45"/>
      <c r="E64" s="25">
        <v>812.38</v>
      </c>
      <c r="F64" s="25">
        <v>812.38</v>
      </c>
      <c r="G64" s="25">
        <v>812.38</v>
      </c>
      <c r="H64" s="26">
        <v>812.38</v>
      </c>
    </row>
    <row r="65" spans="1:8" ht="17.25" customHeight="1">
      <c r="A65" s="47" t="s">
        <v>53</v>
      </c>
      <c r="B65" s="44" t="s">
        <v>10</v>
      </c>
      <c r="C65" s="44"/>
      <c r="D65" s="44"/>
      <c r="E65" s="22">
        <v>1366.1</v>
      </c>
      <c r="F65" s="22">
        <v>1366.1</v>
      </c>
      <c r="G65" s="22">
        <v>1366.1</v>
      </c>
      <c r="H65" s="23">
        <v>1366.1</v>
      </c>
    </row>
    <row r="66" spans="1:9" ht="15.75">
      <c r="A66" s="48"/>
      <c r="B66" s="35" t="s">
        <v>51</v>
      </c>
      <c r="C66" s="35"/>
      <c r="D66" s="35"/>
      <c r="E66" s="10">
        <v>1362</v>
      </c>
      <c r="F66" s="10">
        <v>1362</v>
      </c>
      <c r="G66" s="10">
        <v>1362</v>
      </c>
      <c r="H66" s="24">
        <v>1362</v>
      </c>
      <c r="I66" s="8"/>
    </row>
    <row r="67" spans="1:9" ht="15.75">
      <c r="A67" s="48"/>
      <c r="B67" s="35" t="s">
        <v>52</v>
      </c>
      <c r="C67" s="35"/>
      <c r="D67" s="35"/>
      <c r="E67" s="10">
        <v>1345.58</v>
      </c>
      <c r="F67" s="10">
        <v>1345.58</v>
      </c>
      <c r="G67" s="10">
        <v>1345.58</v>
      </c>
      <c r="H67" s="24">
        <v>1345.58</v>
      </c>
      <c r="I67" s="8"/>
    </row>
    <row r="68" spans="1:9" ht="16.5" thickBot="1">
      <c r="A68" s="49"/>
      <c r="B68" s="45" t="s">
        <v>13</v>
      </c>
      <c r="C68" s="45"/>
      <c r="D68" s="45"/>
      <c r="E68" s="25">
        <v>1330.84</v>
      </c>
      <c r="F68" s="25">
        <v>1330.84</v>
      </c>
      <c r="G68" s="25">
        <v>1330.84</v>
      </c>
      <c r="H68" s="26">
        <v>1330.84</v>
      </c>
      <c r="I68" s="8"/>
    </row>
    <row r="69" spans="1:9" ht="15.75">
      <c r="A69" s="47" t="s">
        <v>54</v>
      </c>
      <c r="B69" s="44" t="s">
        <v>10</v>
      </c>
      <c r="C69" s="44"/>
      <c r="D69" s="44"/>
      <c r="E69" s="22">
        <v>3002.74</v>
      </c>
      <c r="F69" s="22">
        <v>3002.74</v>
      </c>
      <c r="G69" s="22">
        <v>3002.74</v>
      </c>
      <c r="H69" s="23">
        <v>3002.74</v>
      </c>
      <c r="I69" s="8"/>
    </row>
    <row r="70" spans="1:8" ht="15.75">
      <c r="A70" s="48"/>
      <c r="B70" s="35" t="s">
        <v>51</v>
      </c>
      <c r="C70" s="35"/>
      <c r="D70" s="35"/>
      <c r="E70" s="10">
        <v>2993.73</v>
      </c>
      <c r="F70" s="10">
        <v>2993.73</v>
      </c>
      <c r="G70" s="10">
        <v>2993.73</v>
      </c>
      <c r="H70" s="24">
        <v>2993.73</v>
      </c>
    </row>
    <row r="71" spans="1:8" ht="18" customHeight="1">
      <c r="A71" s="48"/>
      <c r="B71" s="35" t="s">
        <v>52</v>
      </c>
      <c r="C71" s="35"/>
      <c r="D71" s="35"/>
      <c r="E71" s="10">
        <v>2957.62</v>
      </c>
      <c r="F71" s="10">
        <v>2957.62</v>
      </c>
      <c r="G71" s="10">
        <v>2957.62</v>
      </c>
      <c r="H71" s="24">
        <v>2957.62</v>
      </c>
    </row>
    <row r="72" spans="1:8" ht="16.5" thickBot="1">
      <c r="A72" s="49"/>
      <c r="B72" s="45" t="s">
        <v>13</v>
      </c>
      <c r="C72" s="45"/>
      <c r="D72" s="45"/>
      <c r="E72" s="25">
        <v>2925.17</v>
      </c>
      <c r="F72" s="25">
        <v>2925.17</v>
      </c>
      <c r="G72" s="25">
        <v>2925.17</v>
      </c>
      <c r="H72" s="26">
        <v>2925.17</v>
      </c>
    </row>
    <row r="73" spans="1:7" ht="15.75">
      <c r="A73" s="6"/>
      <c r="B73" s="6"/>
      <c r="C73" s="8"/>
      <c r="D73" s="6"/>
      <c r="E73" s="3"/>
      <c r="G73" s="6"/>
    </row>
    <row r="74" spans="1:8" ht="16.5" thickBot="1">
      <c r="A74" s="50" t="s">
        <v>55</v>
      </c>
      <c r="B74" s="50"/>
      <c r="C74" s="50"/>
      <c r="D74" s="50"/>
      <c r="E74" s="50"/>
      <c r="F74" s="50"/>
      <c r="G74" s="50"/>
      <c r="H74" s="50"/>
    </row>
    <row r="75" spans="1:8" ht="15.75">
      <c r="A75" s="42" t="s">
        <v>49</v>
      </c>
      <c r="B75" s="44" t="s">
        <v>4</v>
      </c>
      <c r="C75" s="44"/>
      <c r="D75" s="44"/>
      <c r="E75" s="44" t="s">
        <v>5</v>
      </c>
      <c r="F75" s="44"/>
      <c r="G75" s="44"/>
      <c r="H75" s="46"/>
    </row>
    <row r="76" spans="1:8" ht="16.5" thickBot="1">
      <c r="A76" s="43"/>
      <c r="B76" s="45"/>
      <c r="C76" s="45"/>
      <c r="D76" s="45"/>
      <c r="E76" s="20" t="s">
        <v>6</v>
      </c>
      <c r="F76" s="20" t="s">
        <v>7</v>
      </c>
      <c r="G76" s="20" t="s">
        <v>8</v>
      </c>
      <c r="H76" s="21" t="s">
        <v>9</v>
      </c>
    </row>
    <row r="77" spans="1:8" ht="15.75">
      <c r="A77" s="47" t="s">
        <v>50</v>
      </c>
      <c r="B77" s="44" t="s">
        <v>10</v>
      </c>
      <c r="C77" s="44"/>
      <c r="D77" s="44"/>
      <c r="E77" s="22">
        <f>E61</f>
        <v>833.88</v>
      </c>
      <c r="F77" s="22">
        <f>F61</f>
        <v>833.88</v>
      </c>
      <c r="G77" s="22">
        <f>G61</f>
        <v>833.88</v>
      </c>
      <c r="H77" s="23">
        <f>H61</f>
        <v>833.88</v>
      </c>
    </row>
    <row r="78" spans="1:8" ht="15.75">
      <c r="A78" s="48"/>
      <c r="B78" s="35" t="s">
        <v>51</v>
      </c>
      <c r="C78" s="35"/>
      <c r="D78" s="35"/>
      <c r="E78" s="10">
        <f aca="true" t="shared" si="0" ref="E78:H80">E62</f>
        <v>831.39</v>
      </c>
      <c r="F78" s="10">
        <f t="shared" si="0"/>
        <v>831.39</v>
      </c>
      <c r="G78" s="10">
        <f t="shared" si="0"/>
        <v>831.39</v>
      </c>
      <c r="H78" s="24">
        <f t="shared" si="0"/>
        <v>831.39</v>
      </c>
    </row>
    <row r="79" spans="1:8" ht="15.75">
      <c r="A79" s="48"/>
      <c r="B79" s="35" t="s">
        <v>52</v>
      </c>
      <c r="C79" s="35"/>
      <c r="D79" s="35"/>
      <c r="E79" s="10">
        <f t="shared" si="0"/>
        <v>821.38</v>
      </c>
      <c r="F79" s="10">
        <f t="shared" si="0"/>
        <v>821.38</v>
      </c>
      <c r="G79" s="10">
        <f t="shared" si="0"/>
        <v>821.38</v>
      </c>
      <c r="H79" s="24">
        <f t="shared" si="0"/>
        <v>821.38</v>
      </c>
    </row>
    <row r="80" spans="1:8" ht="16.5" thickBot="1">
      <c r="A80" s="49"/>
      <c r="B80" s="45" t="s">
        <v>13</v>
      </c>
      <c r="C80" s="45"/>
      <c r="D80" s="45"/>
      <c r="E80" s="25">
        <f t="shared" si="0"/>
        <v>812.38</v>
      </c>
      <c r="F80" s="25">
        <f t="shared" si="0"/>
        <v>812.38</v>
      </c>
      <c r="G80" s="25">
        <f t="shared" si="0"/>
        <v>812.38</v>
      </c>
      <c r="H80" s="26">
        <f t="shared" si="0"/>
        <v>812.38</v>
      </c>
    </row>
    <row r="81" spans="1:8" ht="15.75">
      <c r="A81" s="47" t="s">
        <v>56</v>
      </c>
      <c r="B81" s="44" t="s">
        <v>10</v>
      </c>
      <c r="C81" s="44"/>
      <c r="D81" s="44"/>
      <c r="E81" s="22">
        <v>1903.6</v>
      </c>
      <c r="F81" s="22">
        <v>1903.6</v>
      </c>
      <c r="G81" s="22">
        <v>1903.6</v>
      </c>
      <c r="H81" s="23">
        <v>1903.6</v>
      </c>
    </row>
    <row r="82" spans="1:8" ht="15.75">
      <c r="A82" s="48"/>
      <c r="B82" s="35" t="s">
        <v>51</v>
      </c>
      <c r="C82" s="35"/>
      <c r="D82" s="35"/>
      <c r="E82" s="10">
        <v>1897.89</v>
      </c>
      <c r="F82" s="10">
        <v>1897.89</v>
      </c>
      <c r="G82" s="10">
        <v>1897.89</v>
      </c>
      <c r="H82" s="24">
        <v>1897.89</v>
      </c>
    </row>
    <row r="83" spans="1:8" ht="15.75">
      <c r="A83" s="48"/>
      <c r="B83" s="35" t="s">
        <v>52</v>
      </c>
      <c r="C83" s="35"/>
      <c r="D83" s="35"/>
      <c r="E83" s="10">
        <v>1875</v>
      </c>
      <c r="F83" s="10">
        <v>1875</v>
      </c>
      <c r="G83" s="10">
        <v>1875</v>
      </c>
      <c r="H83" s="24">
        <v>1875</v>
      </c>
    </row>
    <row r="84" spans="1:8" ht="16.5" thickBot="1">
      <c r="A84" s="49"/>
      <c r="B84" s="45" t="s">
        <v>13</v>
      </c>
      <c r="C84" s="45"/>
      <c r="D84" s="45"/>
      <c r="E84" s="25">
        <v>1854.44</v>
      </c>
      <c r="F84" s="25">
        <v>1854.44</v>
      </c>
      <c r="G84" s="25">
        <v>1854.44</v>
      </c>
      <c r="H84" s="26">
        <v>1854.44</v>
      </c>
    </row>
    <row r="85" spans="1:5" ht="15.75">
      <c r="A85" s="6"/>
      <c r="B85" s="6"/>
      <c r="C85" s="8"/>
      <c r="D85" s="8"/>
      <c r="E85" s="8"/>
    </row>
    <row r="86" spans="1:8" ht="55.5" customHeight="1">
      <c r="A86" s="51" t="s">
        <v>57</v>
      </c>
      <c r="B86" s="51"/>
      <c r="C86" s="51"/>
      <c r="D86" s="51"/>
      <c r="E86" s="51"/>
      <c r="F86" s="51"/>
      <c r="G86" s="51"/>
      <c r="H86" s="51"/>
    </row>
  </sheetData>
  <sheetProtection/>
  <mergeCells count="82">
    <mergeCell ref="A81:A84"/>
    <mergeCell ref="B81:D81"/>
    <mergeCell ref="B82:D82"/>
    <mergeCell ref="B83:D83"/>
    <mergeCell ref="B84:D84"/>
    <mergeCell ref="A86:H86"/>
    <mergeCell ref="A74:H74"/>
    <mergeCell ref="A75:A76"/>
    <mergeCell ref="B75:D76"/>
    <mergeCell ref="E75:H75"/>
    <mergeCell ref="A77:A80"/>
    <mergeCell ref="B77:D77"/>
    <mergeCell ref="B78:D78"/>
    <mergeCell ref="B79:D79"/>
    <mergeCell ref="B80:D80"/>
    <mergeCell ref="A65:A68"/>
    <mergeCell ref="B65:D65"/>
    <mergeCell ref="B66:D66"/>
    <mergeCell ref="B67:D67"/>
    <mergeCell ref="B68:D68"/>
    <mergeCell ref="A69:A72"/>
    <mergeCell ref="B69:D69"/>
    <mergeCell ref="B70:D70"/>
    <mergeCell ref="B71:D71"/>
    <mergeCell ref="B72:D72"/>
    <mergeCell ref="A58:H58"/>
    <mergeCell ref="A59:A60"/>
    <mergeCell ref="B59:D60"/>
    <mergeCell ref="E59:H59"/>
    <mergeCell ref="A61:A64"/>
    <mergeCell ref="B61:D61"/>
    <mergeCell ref="B62:D62"/>
    <mergeCell ref="B63:D63"/>
    <mergeCell ref="B64:D64"/>
    <mergeCell ref="A52:D53"/>
    <mergeCell ref="E52:H52"/>
    <mergeCell ref="A54:D54"/>
    <mergeCell ref="A55:D55"/>
    <mergeCell ref="A56:H56"/>
    <mergeCell ref="A57:H57"/>
    <mergeCell ref="A45:D45"/>
    <mergeCell ref="A46:D46"/>
    <mergeCell ref="A47:D47"/>
    <mergeCell ref="A48:G48"/>
    <mergeCell ref="A49:G49"/>
    <mergeCell ref="A51:H51"/>
    <mergeCell ref="A38:C38"/>
    <mergeCell ref="A39:G39"/>
    <mergeCell ref="A40:G40"/>
    <mergeCell ref="A41:G41"/>
    <mergeCell ref="A43:D43"/>
    <mergeCell ref="A44:D44"/>
    <mergeCell ref="A32:C32"/>
    <mergeCell ref="A33:C33"/>
    <mergeCell ref="A34:C34"/>
    <mergeCell ref="A35:C35"/>
    <mergeCell ref="A36:C36"/>
    <mergeCell ref="A37:C37"/>
    <mergeCell ref="A25:D25"/>
    <mergeCell ref="A26:D26"/>
    <mergeCell ref="A27:D27"/>
    <mergeCell ref="A28:D28"/>
    <mergeCell ref="A29:G29"/>
    <mergeCell ref="A30:G30"/>
    <mergeCell ref="A18:G18"/>
    <mergeCell ref="A19:G19"/>
    <mergeCell ref="A20:G20"/>
    <mergeCell ref="A21:G21"/>
    <mergeCell ref="A22:G22"/>
    <mergeCell ref="A24:D24"/>
    <mergeCell ref="A10:D10"/>
    <mergeCell ref="A11:D11"/>
    <mergeCell ref="A12:D12"/>
    <mergeCell ref="A14:G14"/>
    <mergeCell ref="A16:H16"/>
    <mergeCell ref="A17:G17"/>
    <mergeCell ref="A3:H3"/>
    <mergeCell ref="A5:H5"/>
    <mergeCell ref="A6:H6"/>
    <mergeCell ref="A7:D8"/>
    <mergeCell ref="E7:H7"/>
    <mergeCell ref="A9:D9"/>
  </mergeCells>
  <printOptions/>
  <pageMargins left="0.22" right="0.18" top="1" bottom="1" header="0.5" footer="0.5"/>
  <pageSetup fitToHeight="0" fitToWidth="1" horizontalDpi="600" verticalDpi="600" orientation="portrait" paperSize="9" scale="69" r:id="rId1"/>
  <rowBreaks count="1" manualBreakCount="1">
    <brk id="4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zoomScale="90" zoomScaleNormal="90" zoomScalePageLayoutView="0" workbookViewId="0" topLeftCell="A1">
      <selection activeCell="J5" sqref="J5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3.375" style="5" customWidth="1"/>
    <col min="4" max="4" width="11.875" style="5" customWidth="1"/>
    <col min="5" max="5" width="21.25390625" style="5" customWidth="1"/>
    <col min="6" max="6" width="21.125" style="6" customWidth="1"/>
    <col min="7" max="7" width="19.75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3" width="7.753906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33" t="s">
        <v>65</v>
      </c>
      <c r="B3" s="33"/>
      <c r="C3" s="33"/>
      <c r="D3" s="33"/>
      <c r="E3" s="33"/>
      <c r="F3" s="33"/>
      <c r="G3" s="33"/>
      <c r="H3" s="33"/>
    </row>
    <row r="4" spans="1:5" ht="15.75">
      <c r="A4" s="6"/>
      <c r="B4" s="6"/>
      <c r="C4" s="8"/>
      <c r="D4" s="8"/>
      <c r="E4" s="8"/>
    </row>
    <row r="5" spans="1:8" ht="44.25" customHeight="1">
      <c r="A5" s="33" t="s">
        <v>2</v>
      </c>
      <c r="B5" s="33"/>
      <c r="C5" s="33"/>
      <c r="D5" s="33"/>
      <c r="E5" s="33"/>
      <c r="F5" s="33"/>
      <c r="G5" s="33"/>
      <c r="H5" s="33"/>
    </row>
    <row r="6" spans="1:8" ht="21" customHeight="1">
      <c r="A6" s="34" t="s">
        <v>64</v>
      </c>
      <c r="B6" s="34"/>
      <c r="C6" s="34"/>
      <c r="D6" s="34"/>
      <c r="E6" s="34"/>
      <c r="F6" s="34"/>
      <c r="G6" s="34"/>
      <c r="H6" s="34"/>
    </row>
    <row r="7" spans="1:9" ht="17.25" customHeight="1">
      <c r="A7" s="35" t="s">
        <v>4</v>
      </c>
      <c r="B7" s="35"/>
      <c r="C7" s="35"/>
      <c r="D7" s="35"/>
      <c r="E7" s="35" t="s">
        <v>5</v>
      </c>
      <c r="F7" s="35"/>
      <c r="G7" s="35"/>
      <c r="H7" s="35"/>
      <c r="I7" s="3"/>
    </row>
    <row r="8" spans="1:9" ht="15.75">
      <c r="A8" s="35"/>
      <c r="B8" s="35"/>
      <c r="C8" s="35"/>
      <c r="D8" s="35"/>
      <c r="E8" s="9" t="s">
        <v>6</v>
      </c>
      <c r="F8" s="9" t="s">
        <v>7</v>
      </c>
      <c r="G8" s="9" t="s">
        <v>8</v>
      </c>
      <c r="H8" s="9" t="s">
        <v>9</v>
      </c>
      <c r="I8" s="3"/>
    </row>
    <row r="9" spans="1:14" ht="21.75" customHeight="1">
      <c r="A9" s="36" t="s">
        <v>10</v>
      </c>
      <c r="B9" s="36"/>
      <c r="C9" s="36"/>
      <c r="D9" s="36"/>
      <c r="E9" s="10">
        <v>1210.28</v>
      </c>
      <c r="F9" s="10">
        <v>1210.28</v>
      </c>
      <c r="G9" s="10">
        <v>1210.28</v>
      </c>
      <c r="H9" s="10">
        <v>1210.28</v>
      </c>
      <c r="I9" s="3"/>
      <c r="N9" s="7"/>
    </row>
    <row r="10" spans="1:14" ht="21.75" customHeight="1">
      <c r="A10" s="36" t="s">
        <v>11</v>
      </c>
      <c r="B10" s="36"/>
      <c r="C10" s="36"/>
      <c r="D10" s="36"/>
      <c r="E10" s="10">
        <v>1210.28</v>
      </c>
      <c r="F10" s="10">
        <v>1210.28</v>
      </c>
      <c r="G10" s="10">
        <v>1210.28</v>
      </c>
      <c r="H10" s="10">
        <v>1210.28</v>
      </c>
      <c r="I10" s="3"/>
      <c r="N10" s="7"/>
    </row>
    <row r="11" spans="1:14" ht="21.75" customHeight="1">
      <c r="A11" s="36" t="s">
        <v>12</v>
      </c>
      <c r="B11" s="36"/>
      <c r="C11" s="36"/>
      <c r="D11" s="36"/>
      <c r="E11" s="10">
        <v>1210.28</v>
      </c>
      <c r="F11" s="10">
        <v>1210.28</v>
      </c>
      <c r="G11" s="10">
        <v>1210.28</v>
      </c>
      <c r="H11" s="10">
        <v>1210.28</v>
      </c>
      <c r="I11" s="3"/>
      <c r="N11" s="7"/>
    </row>
    <row r="12" spans="1:14" ht="21.75" customHeight="1">
      <c r="A12" s="36" t="s">
        <v>13</v>
      </c>
      <c r="B12" s="36"/>
      <c r="C12" s="36"/>
      <c r="D12" s="36"/>
      <c r="E12" s="10">
        <v>1210.28</v>
      </c>
      <c r="F12" s="10">
        <v>1210.28</v>
      </c>
      <c r="G12" s="10">
        <v>1210.28</v>
      </c>
      <c r="H12" s="10">
        <v>1210.28</v>
      </c>
      <c r="I12" s="3"/>
      <c r="N12" s="7"/>
    </row>
    <row r="13" spans="1:5" ht="15.75">
      <c r="A13" s="6"/>
      <c r="B13" s="6"/>
      <c r="C13" s="8"/>
      <c r="D13" s="8"/>
      <c r="E13" s="8"/>
    </row>
    <row r="14" spans="1:8" ht="35.25" customHeight="1">
      <c r="A14" s="37" t="s">
        <v>14</v>
      </c>
      <c r="B14" s="37"/>
      <c r="C14" s="37"/>
      <c r="D14" s="37"/>
      <c r="E14" s="37"/>
      <c r="F14" s="37"/>
      <c r="G14" s="37"/>
      <c r="H14" s="11">
        <f>ROUND(H18*H19+H17,2)</f>
        <v>1208.07</v>
      </c>
    </row>
    <row r="15" spans="1:5" ht="15.75">
      <c r="A15" s="6"/>
      <c r="B15" s="6"/>
      <c r="C15" s="8"/>
      <c r="D15" s="8"/>
      <c r="E15" s="8"/>
    </row>
    <row r="16" spans="1:8" ht="36.75" customHeight="1">
      <c r="A16" s="37" t="s">
        <v>15</v>
      </c>
      <c r="B16" s="37"/>
      <c r="C16" s="37"/>
      <c r="D16" s="37"/>
      <c r="E16" s="37"/>
      <c r="F16" s="37"/>
      <c r="G16" s="37"/>
      <c r="H16" s="37"/>
    </row>
    <row r="17" spans="1:8" ht="26.25" customHeight="1">
      <c r="A17" s="38" t="s">
        <v>16</v>
      </c>
      <c r="B17" s="38"/>
      <c r="C17" s="38"/>
      <c r="D17" s="38"/>
      <c r="E17" s="38"/>
      <c r="F17" s="38"/>
      <c r="G17" s="38"/>
      <c r="H17" s="11">
        <v>936.27</v>
      </c>
    </row>
    <row r="18" spans="1:8" ht="26.25" customHeight="1">
      <c r="A18" s="38" t="s">
        <v>17</v>
      </c>
      <c r="B18" s="38"/>
      <c r="C18" s="38"/>
      <c r="D18" s="38"/>
      <c r="E18" s="38"/>
      <c r="F18" s="38"/>
      <c r="G18" s="38"/>
      <c r="H18" s="11">
        <v>241408.31</v>
      </c>
    </row>
    <row r="19" spans="1:8" ht="33" customHeight="1">
      <c r="A19" s="38" t="s">
        <v>18</v>
      </c>
      <c r="B19" s="38"/>
      <c r="C19" s="38"/>
      <c r="D19" s="38"/>
      <c r="E19" s="38"/>
      <c r="F19" s="38"/>
      <c r="G19" s="38"/>
      <c r="H19" s="13">
        <f>(H20+H21-H22-H29)/(H39+H40-H41-H48)</f>
        <v>0.0011258864119264038</v>
      </c>
    </row>
    <row r="20" spans="1:8" ht="26.25" customHeight="1">
      <c r="A20" s="38" t="s">
        <v>19</v>
      </c>
      <c r="B20" s="38"/>
      <c r="C20" s="38"/>
      <c r="D20" s="38"/>
      <c r="E20" s="38"/>
      <c r="F20" s="38"/>
      <c r="G20" s="38"/>
      <c r="H20" s="15">
        <v>891.312</v>
      </c>
    </row>
    <row r="21" spans="1:8" ht="39.75" customHeight="1">
      <c r="A21" s="38" t="s">
        <v>20</v>
      </c>
      <c r="B21" s="38"/>
      <c r="C21" s="38"/>
      <c r="D21" s="38"/>
      <c r="E21" s="38"/>
      <c r="F21" s="38"/>
      <c r="G21" s="38"/>
      <c r="H21" s="15">
        <v>61.743</v>
      </c>
    </row>
    <row r="22" spans="1:9" ht="36.75" customHeight="1">
      <c r="A22" s="38" t="s">
        <v>21</v>
      </c>
      <c r="B22" s="38"/>
      <c r="C22" s="38"/>
      <c r="D22" s="38"/>
      <c r="E22" s="38"/>
      <c r="F22" s="38"/>
      <c r="G22" s="38"/>
      <c r="H22" s="15">
        <f>SUM(E24:E28)</f>
        <v>206.1906838799691</v>
      </c>
      <c r="I22" s="16" t="s">
        <v>22</v>
      </c>
    </row>
    <row r="23" spans="1:8" ht="15.75">
      <c r="A23" s="12" t="s">
        <v>23</v>
      </c>
      <c r="B23" s="12"/>
      <c r="C23" s="12"/>
      <c r="D23" s="12"/>
      <c r="E23" s="12"/>
      <c r="F23" s="12"/>
      <c r="G23" s="12"/>
      <c r="H23" s="17"/>
    </row>
    <row r="24" spans="1:13" ht="15.75" customHeight="1">
      <c r="A24" s="39" t="s">
        <v>24</v>
      </c>
      <c r="B24" s="39"/>
      <c r="C24" s="39"/>
      <c r="D24" s="39"/>
      <c r="E24" s="15">
        <v>178.1869773799691</v>
      </c>
      <c r="G24" s="7"/>
      <c r="H24" s="7"/>
      <c r="I24" s="7"/>
      <c r="K24" s="6"/>
      <c r="L24" s="6"/>
      <c r="M24" s="6"/>
    </row>
    <row r="25" spans="1:13" ht="15.75" customHeight="1">
      <c r="A25" s="39" t="s">
        <v>25</v>
      </c>
      <c r="B25" s="39"/>
      <c r="C25" s="39"/>
      <c r="D25" s="39"/>
      <c r="E25" s="18">
        <v>0.1440118</v>
      </c>
      <c r="G25" s="7"/>
      <c r="H25" s="7"/>
      <c r="I25" s="7"/>
      <c r="K25" s="6"/>
      <c r="L25" s="6"/>
      <c r="M25" s="6"/>
    </row>
    <row r="26" spans="1:13" ht="15.75" customHeight="1">
      <c r="A26" s="39" t="s">
        <v>26</v>
      </c>
      <c r="B26" s="39"/>
      <c r="C26" s="39"/>
      <c r="D26" s="39"/>
      <c r="E26" s="18">
        <v>27.8596947</v>
      </c>
      <c r="G26" s="7"/>
      <c r="H26" s="7"/>
      <c r="I26" s="7"/>
      <c r="K26" s="6"/>
      <c r="L26" s="6"/>
      <c r="M26" s="6"/>
    </row>
    <row r="27" spans="1:13" ht="15.75" customHeight="1">
      <c r="A27" s="39" t="s">
        <v>27</v>
      </c>
      <c r="B27" s="39"/>
      <c r="C27" s="39"/>
      <c r="D27" s="39"/>
      <c r="E27" s="32">
        <v>0</v>
      </c>
      <c r="G27" s="7"/>
      <c r="H27" s="7"/>
      <c r="I27" s="7"/>
      <c r="K27" s="6"/>
      <c r="L27" s="6"/>
      <c r="M27" s="6"/>
    </row>
    <row r="28" spans="1:13" ht="15.75" customHeight="1">
      <c r="A28" s="39" t="s">
        <v>28</v>
      </c>
      <c r="B28" s="39"/>
      <c r="C28" s="39"/>
      <c r="D28" s="39"/>
      <c r="E28" s="32">
        <v>0</v>
      </c>
      <c r="G28" s="7"/>
      <c r="H28" s="7"/>
      <c r="I28" s="7"/>
      <c r="K28" s="6"/>
      <c r="L28" s="6"/>
      <c r="M28" s="6"/>
    </row>
    <row r="29" spans="1:8" ht="15.75">
      <c r="A29" s="38" t="s">
        <v>29</v>
      </c>
      <c r="B29" s="38"/>
      <c r="C29" s="38"/>
      <c r="D29" s="38"/>
      <c r="E29" s="38"/>
      <c r="F29" s="38"/>
      <c r="G29" s="38"/>
      <c r="H29" s="15">
        <v>390.51</v>
      </c>
    </row>
    <row r="30" spans="1:9" ht="32.25" customHeight="1">
      <c r="A30" s="38" t="s">
        <v>30</v>
      </c>
      <c r="B30" s="38"/>
      <c r="C30" s="38"/>
      <c r="D30" s="38"/>
      <c r="E30" s="38"/>
      <c r="F30" s="38"/>
      <c r="G30" s="38"/>
      <c r="H30" s="18">
        <f>D32+D36</f>
        <v>68149.37299999999</v>
      </c>
      <c r="I30" s="16" t="s">
        <v>22</v>
      </c>
    </row>
    <row r="31" spans="1:9" ht="15.75">
      <c r="A31" s="12" t="s">
        <v>23</v>
      </c>
      <c r="B31" s="12"/>
      <c r="C31" s="12"/>
      <c r="D31" s="12"/>
      <c r="E31" s="12"/>
      <c r="F31" s="12"/>
      <c r="G31" s="12"/>
      <c r="H31" s="19"/>
      <c r="I31" s="16"/>
    </row>
    <row r="32" spans="1:13" ht="15.75" customHeight="1">
      <c r="A32" s="40" t="s">
        <v>31</v>
      </c>
      <c r="B32" s="40"/>
      <c r="C32" s="40"/>
      <c r="D32" s="15">
        <f>SUM(D33:D35)</f>
        <v>288.438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41" t="s">
        <v>32</v>
      </c>
      <c r="B33" s="41"/>
      <c r="C33" s="41"/>
      <c r="D33" s="15">
        <v>54.261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41" t="s">
        <v>33</v>
      </c>
      <c r="B34" s="41"/>
      <c r="C34" s="41"/>
      <c r="D34" s="15">
        <v>144.522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41" t="s">
        <v>34</v>
      </c>
      <c r="B35" s="41"/>
      <c r="C35" s="41"/>
      <c r="D35" s="15">
        <v>89.655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40" t="s">
        <v>35</v>
      </c>
      <c r="B36" s="40"/>
      <c r="C36" s="40"/>
      <c r="D36" s="15">
        <f>SUM(D37:D38)</f>
        <v>67860.935</v>
      </c>
      <c r="E36" s="6"/>
      <c r="F36" s="7"/>
      <c r="G36" s="7"/>
      <c r="H36" s="7"/>
      <c r="I36" s="7"/>
      <c r="K36" s="6"/>
      <c r="L36" s="6"/>
      <c r="M36" s="6"/>
    </row>
    <row r="37" spans="1:13" ht="15.75" customHeight="1">
      <c r="A37" s="41" t="s">
        <v>32</v>
      </c>
      <c r="B37" s="41"/>
      <c r="C37" s="41"/>
      <c r="D37" s="15">
        <v>17100.896</v>
      </c>
      <c r="E37" s="6"/>
      <c r="F37" s="7"/>
      <c r="G37" s="7"/>
      <c r="H37" s="7"/>
      <c r="I37" s="7"/>
      <c r="K37" s="6"/>
      <c r="L37" s="6"/>
      <c r="M37" s="6"/>
    </row>
    <row r="38" spans="1:13" ht="15.75" customHeight="1">
      <c r="A38" s="41" t="s">
        <v>34</v>
      </c>
      <c r="B38" s="41"/>
      <c r="C38" s="41"/>
      <c r="D38" s="15">
        <v>50760.039</v>
      </c>
      <c r="E38" s="6"/>
      <c r="F38" s="7"/>
      <c r="G38" s="7"/>
      <c r="H38" s="7"/>
      <c r="I38" s="7"/>
      <c r="K38" s="6"/>
      <c r="L38" s="6"/>
      <c r="M38" s="6"/>
    </row>
    <row r="39" spans="1:13" ht="15.75">
      <c r="A39" s="38" t="s">
        <v>36</v>
      </c>
      <c r="B39" s="38"/>
      <c r="C39" s="38"/>
      <c r="D39" s="38"/>
      <c r="E39" s="38"/>
      <c r="F39" s="38"/>
      <c r="G39" s="38"/>
      <c r="H39" s="15">
        <v>517997.483</v>
      </c>
      <c r="I39" s="7"/>
      <c r="K39" s="6"/>
      <c r="L39" s="6"/>
      <c r="M39" s="6"/>
    </row>
    <row r="40" spans="1:13" ht="36.75" customHeight="1">
      <c r="A40" s="38" t="s">
        <v>37</v>
      </c>
      <c r="B40" s="38"/>
      <c r="C40" s="38"/>
      <c r="D40" s="38"/>
      <c r="E40" s="38"/>
      <c r="F40" s="38"/>
      <c r="G40" s="38"/>
      <c r="H40" s="15">
        <v>47435.818</v>
      </c>
      <c r="I40" s="7"/>
      <c r="K40" s="6"/>
      <c r="L40" s="6"/>
      <c r="M40" s="6"/>
    </row>
    <row r="41" spans="1:9" ht="39" customHeight="1">
      <c r="A41" s="38" t="s">
        <v>38</v>
      </c>
      <c r="B41" s="38"/>
      <c r="C41" s="38"/>
      <c r="D41" s="38"/>
      <c r="E41" s="38"/>
      <c r="F41" s="38"/>
      <c r="G41" s="38"/>
      <c r="H41" s="15">
        <f>SUM(E43:E47)</f>
        <v>86623.294</v>
      </c>
      <c r="I41" s="16" t="s">
        <v>22</v>
      </c>
    </row>
    <row r="42" spans="1:9" ht="15.75">
      <c r="A42" s="12" t="s">
        <v>23</v>
      </c>
      <c r="B42" s="12"/>
      <c r="C42" s="12"/>
      <c r="D42" s="12"/>
      <c r="E42" s="12"/>
      <c r="F42" s="12"/>
      <c r="G42" s="12"/>
      <c r="H42" s="19"/>
      <c r="I42" s="16"/>
    </row>
    <row r="43" spans="1:13" ht="15.75" customHeight="1">
      <c r="A43" s="39" t="s">
        <v>39</v>
      </c>
      <c r="B43" s="39"/>
      <c r="C43" s="39"/>
      <c r="D43" s="39"/>
      <c r="E43" s="15">
        <v>68149.37299999999</v>
      </c>
      <c r="G43" s="7"/>
      <c r="H43" s="7"/>
      <c r="I43" s="7"/>
      <c r="K43" s="6"/>
      <c r="L43" s="6"/>
      <c r="M43" s="6"/>
    </row>
    <row r="44" spans="1:13" ht="15.75" customHeight="1">
      <c r="A44" s="39" t="s">
        <v>40</v>
      </c>
      <c r="B44" s="39"/>
      <c r="C44" s="39"/>
      <c r="D44" s="39"/>
      <c r="E44" s="18">
        <v>49.408</v>
      </c>
      <c r="G44" s="7"/>
      <c r="H44" s="7"/>
      <c r="I44" s="7"/>
      <c r="K44" s="6"/>
      <c r="L44" s="6"/>
      <c r="M44" s="6"/>
    </row>
    <row r="45" spans="1:13" ht="15.75" customHeight="1">
      <c r="A45" s="39" t="s">
        <v>41</v>
      </c>
      <c r="B45" s="39"/>
      <c r="C45" s="39"/>
      <c r="D45" s="39"/>
      <c r="E45" s="18">
        <v>18424.513</v>
      </c>
      <c r="G45" s="7"/>
      <c r="H45" s="7"/>
      <c r="I45" s="7"/>
      <c r="K45" s="6"/>
      <c r="L45" s="6"/>
      <c r="M45" s="6"/>
    </row>
    <row r="46" spans="1:13" ht="15.75" customHeight="1">
      <c r="A46" s="39" t="s">
        <v>42</v>
      </c>
      <c r="B46" s="39"/>
      <c r="C46" s="39"/>
      <c r="D46" s="39"/>
      <c r="E46" s="32">
        <v>0</v>
      </c>
      <c r="G46" s="7"/>
      <c r="H46" s="7"/>
      <c r="I46" s="7"/>
      <c r="K46" s="6"/>
      <c r="L46" s="6"/>
      <c r="M46" s="6"/>
    </row>
    <row r="47" spans="1:13" ht="15.75" customHeight="1">
      <c r="A47" s="39" t="s">
        <v>43</v>
      </c>
      <c r="B47" s="39"/>
      <c r="C47" s="39"/>
      <c r="D47" s="39"/>
      <c r="E47" s="32">
        <v>0</v>
      </c>
      <c r="G47" s="7"/>
      <c r="H47" s="7"/>
      <c r="I47" s="7"/>
      <c r="K47" s="6"/>
      <c r="L47" s="6"/>
      <c r="M47" s="6"/>
    </row>
    <row r="48" spans="1:13" ht="15.75">
      <c r="A48" s="38" t="s">
        <v>44</v>
      </c>
      <c r="B48" s="38"/>
      <c r="C48" s="38"/>
      <c r="D48" s="38"/>
      <c r="E48" s="38"/>
      <c r="F48" s="38"/>
      <c r="G48" s="38"/>
      <c r="H48" s="15">
        <v>162300</v>
      </c>
      <c r="I48" s="7"/>
      <c r="K48" s="6"/>
      <c r="L48" s="6"/>
      <c r="M48" s="6"/>
    </row>
    <row r="49" spans="1:13" ht="36" customHeight="1">
      <c r="A49" s="38" t="s">
        <v>45</v>
      </c>
      <c r="B49" s="38"/>
      <c r="C49" s="38"/>
      <c r="D49" s="38"/>
      <c r="E49" s="38"/>
      <c r="F49" s="38"/>
      <c r="G49" s="38"/>
      <c r="H49" s="15" t="s">
        <v>46</v>
      </c>
      <c r="I49" s="7"/>
      <c r="K49" s="6"/>
      <c r="L49" s="6"/>
      <c r="M49" s="6"/>
    </row>
    <row r="50" spans="1:13" ht="36" customHeight="1">
      <c r="A50" s="12"/>
      <c r="B50" s="12"/>
      <c r="C50" s="12"/>
      <c r="D50" s="12"/>
      <c r="E50" s="12"/>
      <c r="F50" s="12"/>
      <c r="G50" s="12"/>
      <c r="H50" s="19"/>
      <c r="I50" s="7"/>
      <c r="K50" s="6"/>
      <c r="L50" s="6"/>
      <c r="M50" s="6"/>
    </row>
    <row r="51" spans="1:8" ht="46.5" customHeight="1">
      <c r="A51" s="33" t="s">
        <v>47</v>
      </c>
      <c r="B51" s="33"/>
      <c r="C51" s="33"/>
      <c r="D51" s="33"/>
      <c r="E51" s="33"/>
      <c r="F51" s="33"/>
      <c r="G51" s="33"/>
      <c r="H51" s="33"/>
    </row>
    <row r="52" spans="1:8" ht="17.25" customHeight="1" thickBot="1">
      <c r="A52" s="37" t="s">
        <v>48</v>
      </c>
      <c r="B52" s="37"/>
      <c r="C52" s="37"/>
      <c r="D52" s="37"/>
      <c r="E52" s="37"/>
      <c r="F52" s="37"/>
      <c r="G52" s="37"/>
      <c r="H52" s="37"/>
    </row>
    <row r="53" spans="1:9" ht="15.75" customHeight="1">
      <c r="A53" s="42" t="s">
        <v>49</v>
      </c>
      <c r="B53" s="44" t="s">
        <v>4</v>
      </c>
      <c r="C53" s="44"/>
      <c r="D53" s="44"/>
      <c r="E53" s="44" t="s">
        <v>5</v>
      </c>
      <c r="F53" s="44"/>
      <c r="G53" s="44"/>
      <c r="H53" s="46"/>
      <c r="I53" s="8"/>
    </row>
    <row r="54" spans="1:9" ht="16.5" thickBot="1">
      <c r="A54" s="43"/>
      <c r="B54" s="45"/>
      <c r="C54" s="45"/>
      <c r="D54" s="45"/>
      <c r="E54" s="20" t="s">
        <v>6</v>
      </c>
      <c r="F54" s="20" t="s">
        <v>7</v>
      </c>
      <c r="G54" s="20" t="s">
        <v>8</v>
      </c>
      <c r="H54" s="21" t="s">
        <v>9</v>
      </c>
      <c r="I54" s="8"/>
    </row>
    <row r="55" spans="1:9" ht="15.75">
      <c r="A55" s="47" t="s">
        <v>50</v>
      </c>
      <c r="B55" s="44" t="s">
        <v>10</v>
      </c>
      <c r="C55" s="44"/>
      <c r="D55" s="44"/>
      <c r="E55" s="22">
        <v>799.39</v>
      </c>
      <c r="F55" s="22">
        <v>799.39</v>
      </c>
      <c r="G55" s="22">
        <v>799.39</v>
      </c>
      <c r="H55" s="23">
        <v>799.39</v>
      </c>
      <c r="I55" s="8"/>
    </row>
    <row r="56" spans="1:9" ht="15.75">
      <c r="A56" s="48"/>
      <c r="B56" s="35" t="s">
        <v>51</v>
      </c>
      <c r="C56" s="35"/>
      <c r="D56" s="35"/>
      <c r="E56" s="10">
        <v>799.39</v>
      </c>
      <c r="F56" s="10">
        <v>799.39</v>
      </c>
      <c r="G56" s="10">
        <v>799.39</v>
      </c>
      <c r="H56" s="24">
        <v>799.39</v>
      </c>
      <c r="I56" s="8"/>
    </row>
    <row r="57" spans="1:9" ht="15.75">
      <c r="A57" s="48"/>
      <c r="B57" s="35" t="s">
        <v>52</v>
      </c>
      <c r="C57" s="35"/>
      <c r="D57" s="35"/>
      <c r="E57" s="10">
        <v>799.39</v>
      </c>
      <c r="F57" s="10">
        <v>799.39</v>
      </c>
      <c r="G57" s="10">
        <v>799.39</v>
      </c>
      <c r="H57" s="24">
        <v>799.39</v>
      </c>
      <c r="I57" s="8"/>
    </row>
    <row r="58" spans="1:9" ht="16.5" thickBot="1">
      <c r="A58" s="49"/>
      <c r="B58" s="45" t="s">
        <v>13</v>
      </c>
      <c r="C58" s="45"/>
      <c r="D58" s="45"/>
      <c r="E58" s="25">
        <v>799.39</v>
      </c>
      <c r="F58" s="25">
        <v>799.39</v>
      </c>
      <c r="G58" s="25">
        <v>799.39</v>
      </c>
      <c r="H58" s="26">
        <v>799.39</v>
      </c>
      <c r="I58" s="8"/>
    </row>
    <row r="59" spans="1:9" ht="15.75" customHeight="1">
      <c r="A59" s="47" t="s">
        <v>53</v>
      </c>
      <c r="B59" s="44" t="s">
        <v>10</v>
      </c>
      <c r="C59" s="44"/>
      <c r="D59" s="44"/>
      <c r="E59" s="22">
        <v>1309.53</v>
      </c>
      <c r="F59" s="22">
        <v>1309.53</v>
      </c>
      <c r="G59" s="22">
        <v>1309.53</v>
      </c>
      <c r="H59" s="23">
        <v>1309.53</v>
      </c>
      <c r="I59" s="8"/>
    </row>
    <row r="60" spans="1:9" ht="15.75" customHeight="1">
      <c r="A60" s="48"/>
      <c r="B60" s="35" t="s">
        <v>51</v>
      </c>
      <c r="C60" s="35"/>
      <c r="D60" s="35"/>
      <c r="E60" s="10">
        <v>1309.53</v>
      </c>
      <c r="F60" s="10">
        <v>1309.53</v>
      </c>
      <c r="G60" s="10">
        <v>1309.53</v>
      </c>
      <c r="H60" s="24">
        <v>1309.53</v>
      </c>
      <c r="I60" s="8"/>
    </row>
    <row r="61" spans="1:9" ht="15.75" customHeight="1">
      <c r="A61" s="48"/>
      <c r="B61" s="35" t="s">
        <v>52</v>
      </c>
      <c r="C61" s="35"/>
      <c r="D61" s="35"/>
      <c r="E61" s="10">
        <v>1309.53</v>
      </c>
      <c r="F61" s="10">
        <v>1309.53</v>
      </c>
      <c r="G61" s="10">
        <v>1309.53</v>
      </c>
      <c r="H61" s="24">
        <v>1309.53</v>
      </c>
      <c r="I61" s="8"/>
    </row>
    <row r="62" spans="1:9" ht="15.75" customHeight="1" thickBot="1">
      <c r="A62" s="49"/>
      <c r="B62" s="45" t="s">
        <v>13</v>
      </c>
      <c r="C62" s="45"/>
      <c r="D62" s="45"/>
      <c r="E62" s="25">
        <v>1309.53</v>
      </c>
      <c r="F62" s="25">
        <v>1309.53</v>
      </c>
      <c r="G62" s="25">
        <v>1309.53</v>
      </c>
      <c r="H62" s="26">
        <v>1309.53</v>
      </c>
      <c r="I62" s="8"/>
    </row>
    <row r="63" spans="1:9" ht="15.75">
      <c r="A63" s="47" t="s">
        <v>54</v>
      </c>
      <c r="B63" s="44" t="s">
        <v>10</v>
      </c>
      <c r="C63" s="44"/>
      <c r="D63" s="44"/>
      <c r="E63" s="22">
        <v>2878.3</v>
      </c>
      <c r="F63" s="22">
        <v>2878.3</v>
      </c>
      <c r="G63" s="22">
        <v>2878.3</v>
      </c>
      <c r="H63" s="23">
        <v>2878.3</v>
      </c>
      <c r="I63" s="8"/>
    </row>
    <row r="64" spans="1:9" ht="15.75" customHeight="1">
      <c r="A64" s="48"/>
      <c r="B64" s="35" t="s">
        <v>51</v>
      </c>
      <c r="C64" s="35"/>
      <c r="D64" s="35"/>
      <c r="E64" s="10">
        <v>2878.3</v>
      </c>
      <c r="F64" s="10">
        <v>2878.3</v>
      </c>
      <c r="G64" s="10">
        <v>2878.3</v>
      </c>
      <c r="H64" s="24">
        <v>2878.3</v>
      </c>
      <c r="I64" s="8"/>
    </row>
    <row r="65" spans="1:9" ht="15.75" customHeight="1">
      <c r="A65" s="48"/>
      <c r="B65" s="35" t="s">
        <v>52</v>
      </c>
      <c r="C65" s="35"/>
      <c r="D65" s="35"/>
      <c r="E65" s="10">
        <v>2878.3</v>
      </c>
      <c r="F65" s="10">
        <v>2878.3</v>
      </c>
      <c r="G65" s="10">
        <v>2878.3</v>
      </c>
      <c r="H65" s="24">
        <v>2878.3</v>
      </c>
      <c r="I65" s="8"/>
    </row>
    <row r="66" spans="1:9" ht="15.75" customHeight="1" thickBot="1">
      <c r="A66" s="49"/>
      <c r="B66" s="45" t="s">
        <v>13</v>
      </c>
      <c r="C66" s="45"/>
      <c r="D66" s="45"/>
      <c r="E66" s="25">
        <v>2878.3</v>
      </c>
      <c r="F66" s="25">
        <v>2878.3</v>
      </c>
      <c r="G66" s="25">
        <v>2878.3</v>
      </c>
      <c r="H66" s="26">
        <v>2878.3</v>
      </c>
      <c r="I66" s="8"/>
    </row>
    <row r="67" spans="1:7" ht="15.75">
      <c r="A67" s="6"/>
      <c r="B67" s="6"/>
      <c r="C67" s="8"/>
      <c r="D67" s="6"/>
      <c r="E67" s="3"/>
      <c r="G67" s="6"/>
    </row>
    <row r="68" spans="1:8" ht="17.25" customHeight="1" thickBot="1">
      <c r="A68" s="50" t="s">
        <v>55</v>
      </c>
      <c r="B68" s="50"/>
      <c r="C68" s="50"/>
      <c r="D68" s="50"/>
      <c r="E68" s="50"/>
      <c r="F68" s="50"/>
      <c r="G68" s="50"/>
      <c r="H68" s="50"/>
    </row>
    <row r="69" spans="1:9" ht="15.75">
      <c r="A69" s="42" t="s">
        <v>49</v>
      </c>
      <c r="B69" s="44" t="s">
        <v>4</v>
      </c>
      <c r="C69" s="44"/>
      <c r="D69" s="44"/>
      <c r="E69" s="44" t="s">
        <v>5</v>
      </c>
      <c r="F69" s="44"/>
      <c r="G69" s="44"/>
      <c r="H69" s="46"/>
      <c r="I69" s="8"/>
    </row>
    <row r="70" spans="1:9" ht="16.5" thickBot="1">
      <c r="A70" s="43"/>
      <c r="B70" s="45"/>
      <c r="C70" s="45"/>
      <c r="D70" s="45"/>
      <c r="E70" s="20" t="s">
        <v>6</v>
      </c>
      <c r="F70" s="20" t="s">
        <v>7</v>
      </c>
      <c r="G70" s="20" t="s">
        <v>8</v>
      </c>
      <c r="H70" s="21" t="s">
        <v>9</v>
      </c>
      <c r="I70" s="8"/>
    </row>
    <row r="71" spans="1:9" ht="15.75">
      <c r="A71" s="47" t="s">
        <v>50</v>
      </c>
      <c r="B71" s="44" t="s">
        <v>10</v>
      </c>
      <c r="C71" s="44"/>
      <c r="D71" s="44"/>
      <c r="E71" s="22">
        <f>E55</f>
        <v>799.39</v>
      </c>
      <c r="F71" s="22">
        <f>F55</f>
        <v>799.39</v>
      </c>
      <c r="G71" s="22">
        <f>G55</f>
        <v>799.39</v>
      </c>
      <c r="H71" s="23">
        <f>H55</f>
        <v>799.39</v>
      </c>
      <c r="I71" s="8"/>
    </row>
    <row r="72" spans="1:9" ht="15.75" customHeight="1">
      <c r="A72" s="48"/>
      <c r="B72" s="35" t="s">
        <v>51</v>
      </c>
      <c r="C72" s="35"/>
      <c r="D72" s="35"/>
      <c r="E72" s="10">
        <f>E56</f>
        <v>799.39</v>
      </c>
      <c r="F72" s="10">
        <f aca="true" t="shared" si="0" ref="F72:H74">F56</f>
        <v>799.39</v>
      </c>
      <c r="G72" s="10">
        <f t="shared" si="0"/>
        <v>799.39</v>
      </c>
      <c r="H72" s="24">
        <f t="shared" si="0"/>
        <v>799.39</v>
      </c>
      <c r="I72" s="8"/>
    </row>
    <row r="73" spans="1:9" ht="15.75" customHeight="1">
      <c r="A73" s="48"/>
      <c r="B73" s="35" t="s">
        <v>52</v>
      </c>
      <c r="C73" s="35"/>
      <c r="D73" s="35"/>
      <c r="E73" s="10">
        <f>E57</f>
        <v>799.39</v>
      </c>
      <c r="F73" s="10">
        <f t="shared" si="0"/>
        <v>799.39</v>
      </c>
      <c r="G73" s="10">
        <f t="shared" si="0"/>
        <v>799.39</v>
      </c>
      <c r="H73" s="24">
        <f t="shared" si="0"/>
        <v>799.39</v>
      </c>
      <c r="I73" s="8"/>
    </row>
    <row r="74" spans="1:9" ht="15.75" customHeight="1" thickBot="1">
      <c r="A74" s="49"/>
      <c r="B74" s="45" t="s">
        <v>13</v>
      </c>
      <c r="C74" s="45"/>
      <c r="D74" s="45"/>
      <c r="E74" s="25">
        <f>E58</f>
        <v>799.39</v>
      </c>
      <c r="F74" s="25">
        <f t="shared" si="0"/>
        <v>799.39</v>
      </c>
      <c r="G74" s="25">
        <f t="shared" si="0"/>
        <v>799.39</v>
      </c>
      <c r="H74" s="26">
        <f t="shared" si="0"/>
        <v>799.39</v>
      </c>
      <c r="I74" s="8"/>
    </row>
    <row r="75" spans="1:9" ht="15.75">
      <c r="A75" s="47" t="s">
        <v>56</v>
      </c>
      <c r="B75" s="44" t="s">
        <v>10</v>
      </c>
      <c r="C75" s="44"/>
      <c r="D75" s="44"/>
      <c r="E75" s="22">
        <v>1824.74</v>
      </c>
      <c r="F75" s="22">
        <v>1824.74</v>
      </c>
      <c r="G75" s="22">
        <v>1824.74</v>
      </c>
      <c r="H75" s="23">
        <v>1824.74</v>
      </c>
      <c r="I75" s="8"/>
    </row>
    <row r="76" spans="1:9" ht="15.75">
      <c r="A76" s="48"/>
      <c r="B76" s="35" t="s">
        <v>51</v>
      </c>
      <c r="C76" s="35"/>
      <c r="D76" s="35"/>
      <c r="E76" s="10">
        <v>1824.74</v>
      </c>
      <c r="F76" s="10">
        <v>1824.74</v>
      </c>
      <c r="G76" s="10">
        <v>1824.74</v>
      </c>
      <c r="H76" s="24">
        <v>1824.74</v>
      </c>
      <c r="I76" s="8"/>
    </row>
    <row r="77" spans="1:9" ht="15.75">
      <c r="A77" s="48"/>
      <c r="B77" s="35" t="s">
        <v>52</v>
      </c>
      <c r="C77" s="35"/>
      <c r="D77" s="35"/>
      <c r="E77" s="10">
        <v>1824.74</v>
      </c>
      <c r="F77" s="10">
        <v>1824.74</v>
      </c>
      <c r="G77" s="10">
        <v>1824.74</v>
      </c>
      <c r="H77" s="24">
        <v>1824.74</v>
      </c>
      <c r="I77" s="8"/>
    </row>
    <row r="78" spans="1:9" ht="16.5" thickBot="1">
      <c r="A78" s="49"/>
      <c r="B78" s="45" t="s">
        <v>13</v>
      </c>
      <c r="C78" s="45"/>
      <c r="D78" s="45"/>
      <c r="E78" s="25">
        <v>1824.74</v>
      </c>
      <c r="F78" s="25">
        <v>1824.74</v>
      </c>
      <c r="G78" s="25">
        <v>1824.74</v>
      </c>
      <c r="H78" s="26">
        <v>1824.74</v>
      </c>
      <c r="I78" s="8"/>
    </row>
    <row r="79" spans="1:11" ht="15.75">
      <c r="A79" s="6"/>
      <c r="B79" s="6"/>
      <c r="C79" s="8"/>
      <c r="D79" s="8"/>
      <c r="E79" s="8"/>
      <c r="J79" s="27"/>
      <c r="K79" s="27"/>
    </row>
    <row r="80" spans="1:11" ht="67.5" customHeight="1">
      <c r="A80" s="51" t="s">
        <v>57</v>
      </c>
      <c r="B80" s="51"/>
      <c r="C80" s="51"/>
      <c r="D80" s="51"/>
      <c r="E80" s="51"/>
      <c r="F80" s="51"/>
      <c r="G80" s="51"/>
      <c r="H80" s="51"/>
      <c r="J80" s="27"/>
      <c r="K80" s="27"/>
    </row>
  </sheetData>
  <sheetProtection/>
  <mergeCells count="76">
    <mergeCell ref="A75:A78"/>
    <mergeCell ref="B75:D75"/>
    <mergeCell ref="B76:D76"/>
    <mergeCell ref="B77:D77"/>
    <mergeCell ref="B78:D78"/>
    <mergeCell ref="A80:H80"/>
    <mergeCell ref="A68:H68"/>
    <mergeCell ref="A69:A70"/>
    <mergeCell ref="B69:D70"/>
    <mergeCell ref="E69:H69"/>
    <mergeCell ref="A71:A74"/>
    <mergeCell ref="B71:D71"/>
    <mergeCell ref="B72:D72"/>
    <mergeCell ref="B73:D73"/>
    <mergeCell ref="B74:D74"/>
    <mergeCell ref="A59:A62"/>
    <mergeCell ref="B59:D59"/>
    <mergeCell ref="B60:D60"/>
    <mergeCell ref="B61:D61"/>
    <mergeCell ref="B62:D62"/>
    <mergeCell ref="A63:A66"/>
    <mergeCell ref="B63:D63"/>
    <mergeCell ref="B64:D64"/>
    <mergeCell ref="B65:D65"/>
    <mergeCell ref="B66:D66"/>
    <mergeCell ref="A52:H52"/>
    <mergeCell ref="A53:A54"/>
    <mergeCell ref="B53:D54"/>
    <mergeCell ref="E53:H53"/>
    <mergeCell ref="A55:A58"/>
    <mergeCell ref="B55:D55"/>
    <mergeCell ref="B56:D56"/>
    <mergeCell ref="B57:D57"/>
    <mergeCell ref="B58:D58"/>
    <mergeCell ref="A45:D45"/>
    <mergeCell ref="A46:D46"/>
    <mergeCell ref="A47:D47"/>
    <mergeCell ref="A48:G48"/>
    <mergeCell ref="A49:G49"/>
    <mergeCell ref="A51:H51"/>
    <mergeCell ref="A38:C38"/>
    <mergeCell ref="A39:G39"/>
    <mergeCell ref="A40:G40"/>
    <mergeCell ref="A41:G41"/>
    <mergeCell ref="A43:D43"/>
    <mergeCell ref="A44:D44"/>
    <mergeCell ref="A32:C32"/>
    <mergeCell ref="A33:C33"/>
    <mergeCell ref="A34:C34"/>
    <mergeCell ref="A35:C35"/>
    <mergeCell ref="A36:C36"/>
    <mergeCell ref="A37:C37"/>
    <mergeCell ref="A25:D25"/>
    <mergeCell ref="A26:D26"/>
    <mergeCell ref="A27:D27"/>
    <mergeCell ref="A28:D28"/>
    <mergeCell ref="A29:G29"/>
    <mergeCell ref="A30:G30"/>
    <mergeCell ref="A18:G18"/>
    <mergeCell ref="A19:G19"/>
    <mergeCell ref="A20:G20"/>
    <mergeCell ref="A21:G21"/>
    <mergeCell ref="A22:G22"/>
    <mergeCell ref="A24:D24"/>
    <mergeCell ref="A10:D10"/>
    <mergeCell ref="A11:D11"/>
    <mergeCell ref="A12:D12"/>
    <mergeCell ref="A14:G14"/>
    <mergeCell ref="A16:H16"/>
    <mergeCell ref="A17:G17"/>
    <mergeCell ref="A3:H3"/>
    <mergeCell ref="A5:H5"/>
    <mergeCell ref="A6:H6"/>
    <mergeCell ref="A7:D8"/>
    <mergeCell ref="E7:H7"/>
    <mergeCell ref="A9:D9"/>
  </mergeCells>
  <printOptions/>
  <pageMargins left="0.2362204724409449" right="0.1968503937007874" top="0.984251968503937" bottom="0.984251968503937" header="0.5118110236220472" footer="0.5118110236220472"/>
  <pageSetup fitToHeight="0" horizontalDpi="600" verticalDpi="600" orientation="portrait" paperSize="9" scale="64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Сергеева Анастасия Павловна</dc:creator>
  <cp:keywords/>
  <dc:description/>
  <cp:lastModifiedBy>Свяжина Наталия Валерьевна</cp:lastModifiedBy>
  <cp:lastPrinted>2013-02-14T04:42:34Z</cp:lastPrinted>
  <dcterms:created xsi:type="dcterms:W3CDTF">2013-02-13T02:32:40Z</dcterms:created>
  <dcterms:modified xsi:type="dcterms:W3CDTF">2013-02-14T04:42:41Z</dcterms:modified>
  <cp:category/>
  <cp:version/>
  <cp:contentType/>
  <cp:contentStatus/>
</cp:coreProperties>
</file>