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125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'[8]уровень напряжения'!#REF!</definedName>
    <definedName name="lvl">'[8]уровень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'[9]ТекАк'!$A$1</definedName>
    <definedName name="REASON_LST">'[10]причина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'[11]FES'!#REF!</definedName>
    <definedName name="SP1">'[11]FES'!#REF!</definedName>
    <definedName name="SP10" localSheetId="1">'[11]FES'!#REF!</definedName>
    <definedName name="SP10">'[11]FES'!#REF!</definedName>
    <definedName name="SP11" localSheetId="1">'[11]FES'!#REF!</definedName>
    <definedName name="SP11">'[11]FES'!#REF!</definedName>
    <definedName name="SP12" localSheetId="1">'[11]FES'!#REF!</definedName>
    <definedName name="SP12">'[11]FES'!#REF!</definedName>
    <definedName name="SP13" localSheetId="1">'[11]FES'!#REF!</definedName>
    <definedName name="SP13">'[11]FES'!#REF!</definedName>
    <definedName name="SP14" localSheetId="1">'[11]FES'!#REF!</definedName>
    <definedName name="SP14">'[11]FES'!#REF!</definedName>
    <definedName name="SP15" localSheetId="1">'[11]FES'!#REF!</definedName>
    <definedName name="SP15">'[11]FES'!#REF!</definedName>
    <definedName name="SP16" localSheetId="1">'[11]FES'!#REF!</definedName>
    <definedName name="SP16">'[11]FES'!#REF!</definedName>
    <definedName name="SP17" localSheetId="1">'[11]FES'!#REF!</definedName>
    <definedName name="SP17">'[11]FES'!#REF!</definedName>
    <definedName name="SP18" localSheetId="1">'[11]FES'!#REF!</definedName>
    <definedName name="SP18">'[11]FES'!#REF!</definedName>
    <definedName name="SP19" localSheetId="1">'[11]FES'!#REF!</definedName>
    <definedName name="SP19">'[11]FES'!#REF!</definedName>
    <definedName name="SP2" localSheetId="1">'[11]FES'!#REF!</definedName>
    <definedName name="SP2">'[11]FES'!#REF!</definedName>
    <definedName name="SP20" localSheetId="1">'[11]FES'!#REF!</definedName>
    <definedName name="SP20">'[11]FES'!#REF!</definedName>
    <definedName name="SP3" localSheetId="1">'[11]FES'!#REF!</definedName>
    <definedName name="SP3">'[11]FES'!#REF!</definedName>
    <definedName name="SP4" localSheetId="1">'[11]FES'!#REF!</definedName>
    <definedName name="SP4">'[11]FES'!#REF!</definedName>
    <definedName name="SP5" localSheetId="1">'[11]FES'!#REF!</definedName>
    <definedName name="SP5">'[11]FES'!#REF!</definedName>
    <definedName name="SP7" localSheetId="1">'[11]FES'!#REF!</definedName>
    <definedName name="SP7">'[11]FES'!#REF!</definedName>
    <definedName name="SP8" localSheetId="1">'[11]FES'!#REF!</definedName>
    <definedName name="SP8">'[11]FES'!#REF!</definedName>
    <definedName name="SP9" localSheetId="1">'[11]FES'!#REF!</definedName>
    <definedName name="SP9">'[11]FES'!#REF!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'[17]Отчет'!$G$3:'[17]Отчет'!$N$3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'[14]Производство электроэнергии'!$A$124</definedName>
    <definedName name="нп" localSheetId="1">'[18]2002(v1)'!#REF!</definedName>
    <definedName name="нп">'[18]2002(v1)'!#REF!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'[19]2002(v1)'!#REF!</definedName>
    <definedName name="ПОКАЗАТЕЛИ_ДОЛГОСР.ПРОГНОЗА">'[19]2002(v1)'!#REF!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'[20]трансформация'!$A$1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'[14]Производство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<sst xmlns="http://schemas.openxmlformats.org/spreadsheetml/2006/main" count="1032" uniqueCount="72">
  <si>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</si>
  <si>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марте 2019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</si>
  <si>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</si>
  <si>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</si>
  <si>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</si>
  <si>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</si>
  <si>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</si>
  <si>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</si>
  <si>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</si>
  <si>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</si>
  <si>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</si>
  <si>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</si>
  <si>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</si>
  <si>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</si>
  <si>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</si>
  <si>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</si>
  <si>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</si>
  <si>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</si>
  <si>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</si>
  <si>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</si>
  <si>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</si>
  <si>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</si>
  <si>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</si>
  <si>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</si>
  <si>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</si>
  <si>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</si>
  <si>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</si>
  <si>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</si>
  <si>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</si>
  <si>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</si>
  <si>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</si>
  <si>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</si>
  <si>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</si>
  <si>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</si>
  <si>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</si>
  <si>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</si>
  <si>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</si>
  <si>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</si>
  <si>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</si>
  <si>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</si>
  <si>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</si>
  <si>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</si>
  <si>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</si>
  <si>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</si>
  <si>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</si>
  <si>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</si>
  <si>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</si>
  <si>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</si>
  <si>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</si>
  <si>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</si>
  <si>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</si>
  <si>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</si>
  <si>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Информация, связанная с данными за предыдущие периоды:</t>
  </si>
  <si>
    <t>Январь 2018 года</t>
  </si>
  <si>
    <t>Февраль 2018 года</t>
  </si>
  <si>
    <t>Апрель 2018 года</t>
  </si>
  <si>
    <t>Июнь 2018 года</t>
  </si>
  <si>
    <t>Июль 2018 года</t>
  </si>
  <si>
    <t>Август 2018 года</t>
  </si>
  <si>
    <t>Сентябрь 2018 года</t>
  </si>
  <si>
    <t>Октябрь 2018 года</t>
  </si>
  <si>
    <t>Ноябрь 2018 года</t>
  </si>
  <si>
    <t>Декабрь 2018 года</t>
  </si>
  <si>
    <t>Январь 2019 года</t>
  </si>
  <si>
    <t>Февраль 2019 года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</si>
  <si>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марте 2019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</si>
  <si>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</si>
  <si>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</si>
  <si>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</si>
  <si>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</si>
  <si>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</si>
  <si>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t>* Для просмотра информации, связанной с данными за предыдущие периоды, нажмите "+"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</si>
</sst>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1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2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" fillId="0" borderId="0">
      <alignment/>
      <protection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6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6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3" fontId="8" fillId="0" borderId="0" xfId="104" applyNumberFormat="1" applyFont="1" applyAlignment="1">
      <alignment horizontal="left" vertical="center" wrapText="1"/>
      <protection/>
    </xf>
    <xf numFmtId="3" fontId="8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  <xf numFmtId="3" fontId="6" fillId="0" borderId="0" xfId="104" applyNumberFormat="1" applyFont="1" applyAlignment="1">
      <alignment horizontal="left" vertical="center" wrapText="1"/>
      <protection/>
    </xf>
    <xf numFmtId="3" fontId="6" fillId="0" borderId="0" xfId="104" applyNumberFormat="1" applyFont="1" applyAlignment="1">
      <alignment horizontal="left" vertical="center" wrapText="1"/>
      <protection/>
    </xf>
  </cellXfs>
  <cellStyles count="148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3" xfId="105"/>
    <cellStyle name="Обычный 3" xfId="106"/>
    <cellStyle name="Обычный 3 2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Плохой" xfId="114"/>
    <cellStyle name="Плохой 2" xfId="115"/>
    <cellStyle name="Поле ввода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Связанная ячейка" xfId="122"/>
    <cellStyle name="Связанная ячейка 2" xfId="123"/>
    <cellStyle name="Стиль 1" xfId="124"/>
    <cellStyle name="Текст предупреждения" xfId="125"/>
    <cellStyle name="Текст предупреждения 2" xfId="126"/>
    <cellStyle name="Тысячи [0]_PR_KOMPL" xfId="127"/>
    <cellStyle name="Тысячи_мес" xfId="128"/>
    <cellStyle name="Comma" xfId="129"/>
    <cellStyle name="Comma [0]" xfId="130"/>
    <cellStyle name="Финансовый 2" xfId="131"/>
    <cellStyle name="Финансовый 3" xfId="132"/>
    <cellStyle name="Финансовый 4" xfId="133"/>
    <cellStyle name="Хороший" xfId="134"/>
    <cellStyle name="Хороший 2" xfId="135"/>
    <cellStyle name="㼿" xfId="136"/>
    <cellStyle name="㼿?" xfId="137"/>
    <cellStyle name="㼿㼿" xfId="138"/>
    <cellStyle name="㼿㼿 2" xfId="139"/>
    <cellStyle name="㼿㼿 3" xfId="140"/>
    <cellStyle name="㼿㼿?" xfId="141"/>
    <cellStyle name="㼿㼿? 2" xfId="142"/>
    <cellStyle name="㼿㼿? 3" xfId="143"/>
    <cellStyle name="㼿㼿㼿" xfId="144"/>
    <cellStyle name="㼿㼿㼿 2" xfId="145"/>
    <cellStyle name="㼿㼿㼿 3" xfId="146"/>
    <cellStyle name="㼿㼿㼿?" xfId="147"/>
    <cellStyle name="㼿㼿㼿? 2" xfId="148"/>
    <cellStyle name="㼿㼿㼿? 3" xfId="149"/>
    <cellStyle name="㼿㼿㼿? 4" xfId="150"/>
    <cellStyle name="㼿㼿㼿㼿" xfId="151"/>
    <cellStyle name="㼿㼿㼿㼿?" xfId="152"/>
    <cellStyle name="㼿㼿㼿㼿㼿" xfId="153"/>
    <cellStyle name="㼿㼿㼿㼿㼿?" xfId="154"/>
    <cellStyle name="㼿㼿㼿㼿㼿㼿" xfId="155"/>
    <cellStyle name="㼿㼿㼿㼿㼿㼿?" xfId="156"/>
    <cellStyle name="㼿㼿㼿㼿㼿㼿㼿" xfId="157"/>
    <cellStyle name="㼿㼿㼿㼿㼿㼿㼿㼿" xfId="158"/>
    <cellStyle name="㼿㼿㼿㼿㼿㼿㼿㼿㼿" xfId="159"/>
    <cellStyle name="㼿㼿㼿㼿㼿㼿㼿㼿㼿㼿" xfId="160"/>
    <cellStyle name="㼿㼿㼿㼿㼿㼿㼿㼿㼿㼿㼿㼿㼿㼿㼿㼿㼿㼿㼿㼿㼿㼿㼿㼿㼿㼿㼿㼿㼿" xfId="161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1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4"/>
      <sheetName val="Δ 2015"/>
      <sheetName val="Δ 2016"/>
      <sheetName val="Δ 2017"/>
      <sheetName val="Δ 2018"/>
      <sheetName val="Δ 2019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1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1.7109375" style="8" customWidth="1"/>
    <col min="13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3297.1</v>
      </c>
      <c r="F9" s="11">
        <v>4062.2699999999995</v>
      </c>
      <c r="G9" s="11">
        <v>4959.620000000001</v>
      </c>
      <c r="H9" s="11">
        <v>5508.290000000001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2170.31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1146.09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772081.91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0.0013274319674113706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803.753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34.955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295.3267662876902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25.774919087690332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216.26931399999984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53.282533199999996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293.7802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10453.607000000005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3.115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0.148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2.017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0.95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10450.492000000006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3612.895000000003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6837.5970000000025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496394.145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22681.447</v>
      </c>
      <c r="I37" s="8"/>
      <c r="K37" s="7"/>
      <c r="L37" s="7"/>
      <c r="M37" s="7"/>
    </row>
    <row r="38" spans="1:9" ht="39" customHeight="1">
      <c r="A38" s="34" t="s">
        <v>35</v>
      </c>
      <c r="B38" s="34"/>
      <c r="C38" s="34"/>
      <c r="D38" s="34"/>
      <c r="E38" s="34"/>
      <c r="F38" s="34"/>
      <c r="G38" s="34"/>
      <c r="H38" s="17">
        <f>SUM(E40:E44)</f>
        <v>165791.178</v>
      </c>
      <c r="I38" s="18" t="s">
        <v>19</v>
      </c>
    </row>
    <row r="39" spans="1:9" ht="16.5" customHeight="1">
      <c r="A39" s="34" t="s">
        <v>20</v>
      </c>
      <c r="B39" s="34"/>
      <c r="C39" s="14"/>
      <c r="D39" s="14"/>
      <c r="E39" s="14"/>
      <c r="F39" s="14"/>
      <c r="G39" s="14"/>
      <c r="H39" s="23"/>
      <c r="I39" s="18"/>
    </row>
    <row r="40" spans="1:13" ht="15.75" customHeight="1">
      <c r="A40" s="35" t="s">
        <v>36</v>
      </c>
      <c r="B40" s="35"/>
      <c r="C40" s="35"/>
      <c r="D40" s="35"/>
      <c r="E40" s="17">
        <v>10453.607000000005</v>
      </c>
      <c r="G40" s="8"/>
      <c r="H40" s="8"/>
      <c r="I40" s="8"/>
      <c r="K40" s="7"/>
      <c r="L40" s="7"/>
      <c r="M40" s="7"/>
    </row>
    <row r="41" spans="1:13" ht="15.75" customHeight="1">
      <c r="A41" s="35" t="s">
        <v>37</v>
      </c>
      <c r="B41" s="35"/>
      <c r="C41" s="35"/>
      <c r="D41" s="35"/>
      <c r="E41" s="21">
        <v>120951.98199999999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34385.589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4" t="s">
        <v>41</v>
      </c>
      <c r="B45" s="34"/>
      <c r="C45" s="34"/>
      <c r="D45" s="34"/>
      <c r="E45" s="34"/>
      <c r="F45" s="34"/>
      <c r="G45" s="34"/>
      <c r="H45" s="17">
        <v>165251.4</v>
      </c>
      <c r="I45" s="8"/>
      <c r="K45" s="7"/>
      <c r="L45" s="7"/>
      <c r="M45" s="7"/>
    </row>
    <row r="46" spans="1:13" ht="36" customHeight="1">
      <c r="A46" s="34" t="s">
        <v>42</v>
      </c>
      <c r="B46" s="34"/>
      <c r="C46" s="34"/>
      <c r="D46" s="34"/>
      <c r="E46" s="34"/>
      <c r="F46" s="34"/>
      <c r="G46" s="34"/>
      <c r="H46" s="12">
        <v>-0.67</v>
      </c>
      <c r="I46" s="8"/>
      <c r="K46" s="7"/>
      <c r="L46" s="7"/>
      <c r="M46" s="7"/>
    </row>
    <row r="47" spans="1:13" ht="27.75" customHeight="1">
      <c r="A47" s="14"/>
      <c r="B47" s="14"/>
      <c r="C47" s="14"/>
      <c r="D47" s="14"/>
      <c r="E47" s="14"/>
      <c r="F47" s="14"/>
      <c r="G47" s="14"/>
      <c r="H47" s="23"/>
      <c r="I47" s="8"/>
      <c r="K47" s="7"/>
      <c r="L47" s="7"/>
      <c r="M47" s="7"/>
    </row>
    <row r="48" spans="1:8" ht="46.5" customHeight="1">
      <c r="A48" s="29" t="s">
        <v>43</v>
      </c>
      <c r="B48" s="29"/>
      <c r="C48" s="29"/>
      <c r="D48" s="29"/>
      <c r="E48" s="29"/>
      <c r="F48" s="29"/>
      <c r="G48" s="29"/>
      <c r="H48" s="29"/>
    </row>
    <row r="49" spans="1:8" ht="17.25" customHeight="1">
      <c r="A49" s="33" t="s">
        <v>44</v>
      </c>
      <c r="B49" s="33"/>
      <c r="C49" s="33"/>
      <c r="D49" s="33"/>
      <c r="E49" s="33"/>
      <c r="F49" s="33"/>
      <c r="G49" s="33"/>
      <c r="H49" s="33"/>
    </row>
    <row r="50" spans="1:9" ht="15.75" customHeight="1">
      <c r="A50" s="31" t="s">
        <v>45</v>
      </c>
      <c r="B50" s="31" t="s">
        <v>4</v>
      </c>
      <c r="C50" s="31"/>
      <c r="D50" s="31"/>
      <c r="E50" s="31" t="s">
        <v>5</v>
      </c>
      <c r="F50" s="31"/>
      <c r="G50" s="31"/>
      <c r="H50" s="31"/>
      <c r="I50" s="9"/>
    </row>
    <row r="51" spans="1:9" ht="15.75">
      <c r="A51" s="31"/>
      <c r="B51" s="31"/>
      <c r="C51" s="31"/>
      <c r="D51" s="31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31" t="s">
        <v>10</v>
      </c>
      <c r="C52" s="31"/>
      <c r="D52" s="31"/>
      <c r="E52" s="11">
        <v>2103.06</v>
      </c>
      <c r="F52" s="11">
        <v>2868.2299999999996</v>
      </c>
      <c r="G52" s="11">
        <v>3765.5800000000004</v>
      </c>
      <c r="H52" s="11">
        <v>4314.25</v>
      </c>
      <c r="I52" s="9"/>
    </row>
    <row r="53" spans="1:9" ht="15.75">
      <c r="A53" s="10" t="s">
        <v>47</v>
      </c>
      <c r="B53" s="31" t="s">
        <v>10</v>
      </c>
      <c r="C53" s="31"/>
      <c r="D53" s="31"/>
      <c r="E53" s="11">
        <v>3554.34</v>
      </c>
      <c r="F53" s="11">
        <v>4319.51</v>
      </c>
      <c r="G53" s="11">
        <v>5216.860000000001</v>
      </c>
      <c r="H53" s="11">
        <v>5765.530000000001</v>
      </c>
      <c r="I53" s="9"/>
    </row>
    <row r="54" spans="1:9" ht="15.75">
      <c r="A54" s="10" t="s">
        <v>48</v>
      </c>
      <c r="B54" s="31" t="s">
        <v>10</v>
      </c>
      <c r="C54" s="31"/>
      <c r="D54" s="31"/>
      <c r="E54" s="11">
        <v>8132.85</v>
      </c>
      <c r="F54" s="11">
        <v>8898.02</v>
      </c>
      <c r="G54" s="11">
        <v>9795.37</v>
      </c>
      <c r="H54" s="11">
        <v>10344.04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8" t="s">
        <v>49</v>
      </c>
      <c r="B56" s="38"/>
      <c r="C56" s="38"/>
      <c r="D56" s="38"/>
      <c r="E56" s="38"/>
      <c r="F56" s="38"/>
      <c r="G56" s="38"/>
      <c r="H56" s="38"/>
    </row>
    <row r="57" spans="1:9" ht="15.75">
      <c r="A57" s="31" t="s">
        <v>45</v>
      </c>
      <c r="B57" s="31" t="s">
        <v>4</v>
      </c>
      <c r="C57" s="31"/>
      <c r="D57" s="31"/>
      <c r="E57" s="31" t="s">
        <v>5</v>
      </c>
      <c r="F57" s="31"/>
      <c r="G57" s="31"/>
      <c r="H57" s="31"/>
      <c r="I57" s="9"/>
    </row>
    <row r="58" spans="1:9" ht="17.25" customHeight="1">
      <c r="A58" s="31"/>
      <c r="B58" s="31"/>
      <c r="C58" s="31"/>
      <c r="D58" s="31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1" t="s">
        <v>10</v>
      </c>
      <c r="C59" s="31"/>
      <c r="D59" s="31"/>
      <c r="E59" s="11">
        <v>2103.06</v>
      </c>
      <c r="F59" s="11">
        <v>2868.2299999999996</v>
      </c>
      <c r="G59" s="11">
        <v>3765.5800000000004</v>
      </c>
      <c r="H59" s="11">
        <v>4314.25</v>
      </c>
      <c r="I59" s="9"/>
    </row>
    <row r="60" spans="1:13" ht="15.75">
      <c r="A60" s="10" t="s">
        <v>50</v>
      </c>
      <c r="B60" s="31" t="s">
        <v>10</v>
      </c>
      <c r="C60" s="31"/>
      <c r="D60" s="31"/>
      <c r="E60" s="11">
        <v>5252.83</v>
      </c>
      <c r="F60" s="11">
        <v>6018</v>
      </c>
      <c r="G60" s="11">
        <v>6915.35</v>
      </c>
      <c r="H60" s="11">
        <v>7464.02</v>
      </c>
      <c r="I60" s="9"/>
      <c r="J60" s="24"/>
      <c r="K60" s="24"/>
      <c r="L60" s="24"/>
      <c r="M60" s="24"/>
    </row>
    <row r="61" spans="1:11" ht="15.75">
      <c r="A61" s="7"/>
      <c r="B61" s="7"/>
      <c r="C61" s="9"/>
      <c r="D61" s="9"/>
      <c r="E61" s="9"/>
      <c r="J61" s="25"/>
      <c r="K61" s="25"/>
    </row>
    <row r="62" spans="1:11" ht="67.5" customHeight="1">
      <c r="A62" s="39" t="s">
        <v>51</v>
      </c>
      <c r="B62" s="39"/>
      <c r="C62" s="39"/>
      <c r="D62" s="39"/>
      <c r="E62" s="39"/>
      <c r="F62" s="39"/>
      <c r="G62" s="39"/>
      <c r="H62" s="39"/>
      <c r="J62" s="25"/>
      <c r="K62" s="25"/>
    </row>
    <row r="63" spans="1:8" ht="15.75">
      <c r="A63" s="46" t="s">
        <v>71</v>
      </c>
      <c r="B63" s="46"/>
      <c r="C63" s="46"/>
      <c r="D63" s="46"/>
      <c r="E63" s="46"/>
      <c r="F63" s="46"/>
      <c r="G63" s="46"/>
      <c r="H63" s="46"/>
    </row>
    <row r="64" spans="1:8" ht="15.75">
      <c r="A64" s="47"/>
      <c r="B64" s="47"/>
      <c r="C64" s="47"/>
      <c r="D64" s="47"/>
      <c r="E64" s="47"/>
      <c r="F64" s="47"/>
      <c r="G64" s="47"/>
      <c r="H64" s="47"/>
    </row>
    <row r="65" spans="1:8" ht="15.75" hidden="1" outlineLevel="1">
      <c r="A65" s="40" t="s">
        <v>52</v>
      </c>
      <c r="B65" s="40"/>
      <c r="C65" s="40"/>
      <c r="D65" s="40"/>
      <c r="E65" s="40"/>
      <c r="F65" s="40"/>
      <c r="G65" s="40"/>
      <c r="H65" s="40"/>
    </row>
    <row r="66" ht="15.75" hidden="1" outlineLevel="1"/>
    <row r="67" spans="1:8" ht="15.75" hidden="1" outlineLevel="1">
      <c r="A67" s="41" t="s">
        <v>53</v>
      </c>
      <c r="B67" s="41"/>
      <c r="C67" s="41"/>
      <c r="D67" s="41"/>
      <c r="E67" s="41"/>
      <c r="F67" s="41"/>
      <c r="G67" s="41"/>
      <c r="H67" s="41"/>
    </row>
    <row r="68" spans="1:8" ht="40.5" customHeight="1" hidden="1" outlineLevel="1">
      <c r="A68" s="42" t="s">
        <v>11</v>
      </c>
      <c r="B68" s="42"/>
      <c r="C68" s="42"/>
      <c r="D68" s="42"/>
      <c r="E68" s="42"/>
      <c r="F68" s="42"/>
      <c r="G68" s="42"/>
      <c r="H68" s="12">
        <f>ROUND(H71+H72*H73,2)</f>
        <v>1972.25</v>
      </c>
    </row>
    <row r="69" spans="1:5" ht="15.75" hidden="1" outlineLevel="1">
      <c r="A69" s="7"/>
      <c r="B69" s="7"/>
      <c r="C69" s="13"/>
      <c r="D69" s="13"/>
      <c r="E69" s="13"/>
    </row>
    <row r="70" spans="1:8" ht="33.75" customHeight="1" hidden="1" outlineLevel="1">
      <c r="A70" s="42" t="s">
        <v>12</v>
      </c>
      <c r="B70" s="42"/>
      <c r="C70" s="42"/>
      <c r="D70" s="42"/>
      <c r="E70" s="42"/>
      <c r="F70" s="42"/>
      <c r="G70" s="42"/>
      <c r="H70" s="42"/>
    </row>
    <row r="71" spans="1:8" ht="21.75" customHeight="1" hidden="1" outlineLevel="1">
      <c r="A71" s="38" t="s">
        <v>13</v>
      </c>
      <c r="B71" s="38"/>
      <c r="C71" s="38"/>
      <c r="D71" s="38"/>
      <c r="E71" s="38"/>
      <c r="F71" s="38"/>
      <c r="G71" s="38"/>
      <c r="H71" s="12">
        <v>1039.32</v>
      </c>
    </row>
    <row r="72" spans="1:8" ht="25.5" customHeight="1" hidden="1" outlineLevel="1">
      <c r="A72" s="38" t="s">
        <v>14</v>
      </c>
      <c r="B72" s="38"/>
      <c r="C72" s="38"/>
      <c r="D72" s="38"/>
      <c r="E72" s="38"/>
      <c r="F72" s="38"/>
      <c r="G72" s="38"/>
      <c r="H72" s="12">
        <v>621534.83</v>
      </c>
    </row>
    <row r="73" spans="1:11" ht="35.25" customHeight="1" hidden="1" outlineLevel="1">
      <c r="A73" s="38" t="s">
        <v>15</v>
      </c>
      <c r="B73" s="38"/>
      <c r="C73" s="38"/>
      <c r="D73" s="38"/>
      <c r="E73" s="38"/>
      <c r="F73" s="38"/>
      <c r="G73" s="38"/>
      <c r="H73" s="15">
        <f>(H74+H75-(H76+H83))/(H93+H94-(H95+H102))</f>
        <v>0.001501017175064182</v>
      </c>
      <c r="K73" s="20"/>
    </row>
    <row r="74" spans="1:11" ht="24.75" customHeight="1" hidden="1" outlineLevel="1">
      <c r="A74" s="38" t="s">
        <v>16</v>
      </c>
      <c r="B74" s="38"/>
      <c r="C74" s="38"/>
      <c r="D74" s="38"/>
      <c r="E74" s="38"/>
      <c r="F74" s="38"/>
      <c r="G74" s="38"/>
      <c r="H74" s="17">
        <v>938.302</v>
      </c>
      <c r="K74" s="20"/>
    </row>
    <row r="75" spans="1:8" ht="35.25" customHeight="1" hidden="1" outlineLevel="1">
      <c r="A75" s="38" t="s">
        <v>17</v>
      </c>
      <c r="B75" s="38"/>
      <c r="C75" s="38"/>
      <c r="D75" s="38"/>
      <c r="E75" s="38"/>
      <c r="F75" s="38"/>
      <c r="G75" s="38"/>
      <c r="H75" s="17">
        <v>37.107</v>
      </c>
    </row>
    <row r="76" spans="1:8" ht="36.75" customHeight="1" hidden="1" outlineLevel="1">
      <c r="A76" s="38" t="s">
        <v>18</v>
      </c>
      <c r="B76" s="38"/>
      <c r="C76" s="38"/>
      <c r="D76" s="38"/>
      <c r="E76" s="38"/>
      <c r="F76" s="38"/>
      <c r="G76" s="38"/>
      <c r="H76" s="17">
        <f>E78+E79+E80+E81+E82</f>
        <v>318.30927408204866</v>
      </c>
    </row>
    <row r="77" spans="1:8" ht="15.75" hidden="1" outlineLevel="1">
      <c r="A77" s="38" t="s">
        <v>20</v>
      </c>
      <c r="B77" s="38"/>
      <c r="C77" s="14"/>
      <c r="D77" s="14"/>
      <c r="E77" s="14"/>
      <c r="F77" s="14"/>
      <c r="G77" s="14"/>
      <c r="H77" s="19"/>
    </row>
    <row r="78" spans="1:8" ht="15.75" customHeight="1" hidden="1" outlineLevel="1">
      <c r="A78" s="35" t="s">
        <v>21</v>
      </c>
      <c r="B78" s="35"/>
      <c r="C78" s="35"/>
      <c r="D78" s="35"/>
      <c r="E78" s="17">
        <v>43.82292938204865</v>
      </c>
      <c r="G78" s="8"/>
      <c r="H78" s="8"/>
    </row>
    <row r="79" spans="1:8" ht="15.75" customHeight="1" hidden="1" outlineLevel="1">
      <c r="A79" s="35" t="s">
        <v>22</v>
      </c>
      <c r="B79" s="35"/>
      <c r="C79" s="35"/>
      <c r="D79" s="35"/>
      <c r="E79" s="21">
        <v>231.5086949</v>
      </c>
      <c r="G79" s="8"/>
      <c r="H79" s="8"/>
    </row>
    <row r="80" spans="1:8" ht="15.75" customHeight="1" hidden="1" outlineLevel="1">
      <c r="A80" s="35" t="s">
        <v>23</v>
      </c>
      <c r="B80" s="35"/>
      <c r="C80" s="35"/>
      <c r="D80" s="35"/>
      <c r="E80" s="21">
        <v>42.9776498</v>
      </c>
      <c r="G80" s="8"/>
      <c r="H80" s="8"/>
    </row>
    <row r="81" spans="1:8" ht="15.75" customHeight="1" hidden="1" outlineLevel="1">
      <c r="A81" s="35" t="s">
        <v>24</v>
      </c>
      <c r="B81" s="35"/>
      <c r="C81" s="35"/>
      <c r="D81" s="35"/>
      <c r="E81" s="22">
        <v>0</v>
      </c>
      <c r="G81" s="8"/>
      <c r="H81" s="8"/>
    </row>
    <row r="82" spans="1:8" ht="15.75" customHeight="1" hidden="1" outlineLevel="1">
      <c r="A82" s="35" t="s">
        <v>25</v>
      </c>
      <c r="B82" s="35"/>
      <c r="C82" s="35"/>
      <c r="D82" s="35"/>
      <c r="E82" s="22">
        <v>0</v>
      </c>
      <c r="G82" s="8"/>
      <c r="H82" s="8"/>
    </row>
    <row r="83" spans="1:8" ht="24" customHeight="1" hidden="1" outlineLevel="1">
      <c r="A83" s="34" t="s">
        <v>26</v>
      </c>
      <c r="B83" s="34"/>
      <c r="C83" s="34"/>
      <c r="D83" s="34"/>
      <c r="E83" s="34"/>
      <c r="F83" s="34"/>
      <c r="G83" s="34"/>
      <c r="H83" s="17">
        <v>330</v>
      </c>
    </row>
    <row r="84" spans="1:8" ht="33" customHeight="1" hidden="1" outlineLevel="1">
      <c r="A84" s="34" t="s">
        <v>27</v>
      </c>
      <c r="B84" s="34"/>
      <c r="C84" s="34"/>
      <c r="D84" s="34"/>
      <c r="E84" s="34"/>
      <c r="F84" s="34"/>
      <c r="G84" s="34"/>
      <c r="H84" s="21">
        <f>D86+D90</f>
        <v>16983.254</v>
      </c>
    </row>
    <row r="85" spans="1:8" ht="15.75" hidden="1" outlineLevel="1">
      <c r="A85" s="34" t="s">
        <v>20</v>
      </c>
      <c r="B85" s="34"/>
      <c r="C85" s="14"/>
      <c r="D85" s="14"/>
      <c r="E85" s="14"/>
      <c r="F85" s="14"/>
      <c r="G85" s="14"/>
      <c r="H85" s="23"/>
    </row>
    <row r="86" spans="1:8" ht="15.75" customHeight="1" hidden="1" outlineLevel="1">
      <c r="A86" s="36" t="s">
        <v>28</v>
      </c>
      <c r="B86" s="36"/>
      <c r="C86" s="36"/>
      <c r="D86" s="17">
        <f>D87+D88+D89</f>
        <v>16.352</v>
      </c>
      <c r="E86" s="7"/>
      <c r="F86" s="8"/>
      <c r="G86" s="8"/>
      <c r="H86" s="8"/>
    </row>
    <row r="87" spans="1:8" ht="15.75" customHeight="1" hidden="1" outlineLevel="1">
      <c r="A87" s="37" t="s">
        <v>29</v>
      </c>
      <c r="B87" s="37"/>
      <c r="C87" s="37"/>
      <c r="D87" s="17">
        <v>2.9450000000000003</v>
      </c>
      <c r="E87" s="7"/>
      <c r="F87" s="8"/>
      <c r="G87" s="8"/>
      <c r="H87" s="8"/>
    </row>
    <row r="88" spans="1:8" ht="15.75" customHeight="1" hidden="1" outlineLevel="1">
      <c r="A88" s="37" t="s">
        <v>30</v>
      </c>
      <c r="B88" s="37"/>
      <c r="C88" s="37"/>
      <c r="D88" s="17">
        <v>7.6129999999999995</v>
      </c>
      <c r="E88" s="7"/>
      <c r="F88" s="8"/>
      <c r="G88" s="8"/>
      <c r="H88" s="8"/>
    </row>
    <row r="89" spans="1:8" ht="15.75" customHeight="1" hidden="1" outlineLevel="1">
      <c r="A89" s="37" t="s">
        <v>31</v>
      </c>
      <c r="B89" s="37"/>
      <c r="C89" s="37"/>
      <c r="D89" s="17">
        <v>5.794</v>
      </c>
      <c r="E89" s="7"/>
      <c r="F89" s="8"/>
      <c r="G89" s="8"/>
      <c r="H89" s="8"/>
    </row>
    <row r="90" spans="1:8" ht="15.75" customHeight="1" hidden="1" outlineLevel="1">
      <c r="A90" s="36" t="s">
        <v>32</v>
      </c>
      <c r="B90" s="36"/>
      <c r="C90" s="36"/>
      <c r="D90" s="17">
        <f>D91+D92</f>
        <v>16966.902000000002</v>
      </c>
      <c r="E90" s="7"/>
      <c r="F90" s="8"/>
      <c r="G90" s="8"/>
      <c r="H90" s="8"/>
    </row>
    <row r="91" spans="1:8" ht="15.75" customHeight="1" hidden="1" outlineLevel="1">
      <c r="A91" s="37" t="s">
        <v>29</v>
      </c>
      <c r="B91" s="37"/>
      <c r="C91" s="37"/>
      <c r="D91" s="17">
        <v>5334.844999999998</v>
      </c>
      <c r="E91" s="7"/>
      <c r="F91" s="8"/>
      <c r="G91" s="8"/>
      <c r="H91" s="8"/>
    </row>
    <row r="92" spans="1:8" ht="15.75" customHeight="1" hidden="1" outlineLevel="1">
      <c r="A92" s="37" t="s">
        <v>31</v>
      </c>
      <c r="B92" s="37"/>
      <c r="C92" s="37"/>
      <c r="D92" s="17">
        <v>11632.057000000004</v>
      </c>
      <c r="E92" s="7"/>
      <c r="F92" s="8"/>
      <c r="G92" s="8"/>
      <c r="H92" s="8"/>
    </row>
    <row r="93" spans="1:8" ht="35.25" customHeight="1" hidden="1" outlineLevel="1">
      <c r="A93" s="34" t="s">
        <v>33</v>
      </c>
      <c r="B93" s="34"/>
      <c r="C93" s="34"/>
      <c r="D93" s="34"/>
      <c r="E93" s="34"/>
      <c r="F93" s="34"/>
      <c r="G93" s="34"/>
      <c r="H93" s="17">
        <v>549852.912</v>
      </c>
    </row>
    <row r="94" spans="1:8" ht="34.5" customHeight="1" hidden="1" outlineLevel="1">
      <c r="A94" s="34" t="s">
        <v>34</v>
      </c>
      <c r="B94" s="34"/>
      <c r="C94" s="34"/>
      <c r="D94" s="34"/>
      <c r="E94" s="34"/>
      <c r="F94" s="34"/>
      <c r="G94" s="34"/>
      <c r="H94" s="17">
        <v>28462.532</v>
      </c>
    </row>
    <row r="95" spans="1:8" ht="34.5" customHeight="1" hidden="1" outlineLevel="1">
      <c r="A95" s="34" t="s">
        <v>35</v>
      </c>
      <c r="B95" s="34"/>
      <c r="C95" s="34"/>
      <c r="D95" s="34"/>
      <c r="E95" s="34"/>
      <c r="F95" s="34"/>
      <c r="G95" s="34"/>
      <c r="H95" s="17">
        <f>E97+E98+E99+E100+E101</f>
        <v>174776.73437299998</v>
      </c>
    </row>
    <row r="96" spans="1:8" ht="15.75" hidden="1" outlineLevel="1">
      <c r="A96" s="34" t="s">
        <v>20</v>
      </c>
      <c r="B96" s="34"/>
      <c r="C96" s="14"/>
      <c r="D96" s="14"/>
      <c r="E96" s="14"/>
      <c r="F96" s="14"/>
      <c r="G96" s="14"/>
      <c r="H96" s="23"/>
    </row>
    <row r="97" spans="1:8" ht="15.75" customHeight="1" hidden="1" outlineLevel="1">
      <c r="A97" s="35" t="s">
        <v>36</v>
      </c>
      <c r="B97" s="35"/>
      <c r="C97" s="35"/>
      <c r="D97" s="35"/>
      <c r="E97" s="17">
        <v>16983.254</v>
      </c>
      <c r="G97" s="8"/>
      <c r="H97" s="8"/>
    </row>
    <row r="98" spans="1:8" ht="15.75" customHeight="1" hidden="1" outlineLevel="1">
      <c r="A98" s="35" t="s">
        <v>37</v>
      </c>
      <c r="B98" s="35"/>
      <c r="C98" s="35"/>
      <c r="D98" s="35"/>
      <c r="E98" s="21">
        <v>128853.066373</v>
      </c>
      <c r="G98" s="8"/>
      <c r="H98" s="8"/>
    </row>
    <row r="99" spans="1:8" ht="15.75" customHeight="1" hidden="1" outlineLevel="1">
      <c r="A99" s="35" t="s">
        <v>38</v>
      </c>
      <c r="B99" s="35"/>
      <c r="C99" s="35"/>
      <c r="D99" s="35"/>
      <c r="E99" s="21">
        <v>28940.413999999997</v>
      </c>
      <c r="G99" s="8"/>
      <c r="H99" s="8"/>
    </row>
    <row r="100" spans="1:8" ht="15.75" customHeight="1" hidden="1" outlineLevel="1">
      <c r="A100" s="35" t="s">
        <v>39</v>
      </c>
      <c r="B100" s="35"/>
      <c r="C100" s="35"/>
      <c r="D100" s="35"/>
      <c r="E100" s="22">
        <v>0</v>
      </c>
      <c r="G100" s="8"/>
      <c r="H100" s="8"/>
    </row>
    <row r="101" spans="1:8" ht="15.75" customHeight="1" hidden="1" outlineLevel="1">
      <c r="A101" s="35" t="s">
        <v>40</v>
      </c>
      <c r="B101" s="35"/>
      <c r="C101" s="35"/>
      <c r="D101" s="35"/>
      <c r="E101" s="22">
        <v>0</v>
      </c>
      <c r="G101" s="8"/>
      <c r="H101" s="8"/>
    </row>
    <row r="102" spans="1:8" ht="31.5" customHeight="1" hidden="1" outlineLevel="1">
      <c r="A102" s="34" t="s">
        <v>41</v>
      </c>
      <c r="B102" s="34"/>
      <c r="C102" s="34"/>
      <c r="D102" s="34"/>
      <c r="E102" s="34"/>
      <c r="F102" s="34"/>
      <c r="G102" s="34"/>
      <c r="H102" s="17">
        <v>185620</v>
      </c>
    </row>
    <row r="103" spans="1:8" ht="34.5" customHeight="1" hidden="1" outlineLevel="1">
      <c r="A103" s="34" t="s">
        <v>42</v>
      </c>
      <c r="B103" s="34"/>
      <c r="C103" s="34"/>
      <c r="D103" s="34"/>
      <c r="E103" s="34"/>
      <c r="F103" s="34"/>
      <c r="G103" s="34"/>
      <c r="H103" s="12">
        <v>0</v>
      </c>
    </row>
    <row r="104" ht="15.75" hidden="1" outlineLevel="1"/>
    <row r="105" spans="1:8" ht="15.75" hidden="1" outlineLevel="1">
      <c r="A105" s="41" t="s">
        <v>54</v>
      </c>
      <c r="B105" s="41"/>
      <c r="C105" s="41"/>
      <c r="D105" s="41"/>
      <c r="E105" s="41"/>
      <c r="F105" s="41"/>
      <c r="G105" s="41"/>
      <c r="H105" s="41"/>
    </row>
    <row r="106" spans="1:8" ht="40.5" customHeight="1" hidden="1" outlineLevel="1">
      <c r="A106" s="42" t="s">
        <v>11</v>
      </c>
      <c r="B106" s="42"/>
      <c r="C106" s="42"/>
      <c r="D106" s="42"/>
      <c r="E106" s="42"/>
      <c r="F106" s="42"/>
      <c r="G106" s="42"/>
      <c r="H106" s="12">
        <f>ROUND(H109+H110*H111,2)</f>
        <v>2085.97</v>
      </c>
    </row>
    <row r="107" spans="1:5" ht="15.75" hidden="1" outlineLevel="1">
      <c r="A107" s="7"/>
      <c r="B107" s="7"/>
      <c r="C107" s="13"/>
      <c r="D107" s="13"/>
      <c r="E107" s="13"/>
    </row>
    <row r="108" spans="1:8" ht="33.75" customHeight="1" hidden="1" outlineLevel="1">
      <c r="A108" s="42" t="s">
        <v>12</v>
      </c>
      <c r="B108" s="42"/>
      <c r="C108" s="42"/>
      <c r="D108" s="42"/>
      <c r="E108" s="42"/>
      <c r="F108" s="42"/>
      <c r="G108" s="42"/>
      <c r="H108" s="42"/>
    </row>
    <row r="109" spans="1:8" ht="21.75" customHeight="1" hidden="1" outlineLevel="1">
      <c r="A109" s="38" t="s">
        <v>13</v>
      </c>
      <c r="B109" s="38"/>
      <c r="C109" s="38"/>
      <c r="D109" s="38"/>
      <c r="E109" s="38"/>
      <c r="F109" s="38"/>
      <c r="G109" s="38"/>
      <c r="H109" s="12">
        <v>1022.57</v>
      </c>
    </row>
    <row r="110" spans="1:8" ht="25.5" customHeight="1" hidden="1" outlineLevel="1">
      <c r="A110" s="38" t="s">
        <v>14</v>
      </c>
      <c r="B110" s="38"/>
      <c r="C110" s="38"/>
      <c r="D110" s="38"/>
      <c r="E110" s="38"/>
      <c r="F110" s="38"/>
      <c r="G110" s="38"/>
      <c r="H110" s="12">
        <v>640533.92</v>
      </c>
    </row>
    <row r="111" spans="1:11" ht="35.25" customHeight="1" hidden="1" outlineLevel="1">
      <c r="A111" s="38" t="s">
        <v>15</v>
      </c>
      <c r="B111" s="38"/>
      <c r="C111" s="38"/>
      <c r="D111" s="38"/>
      <c r="E111" s="38"/>
      <c r="F111" s="38"/>
      <c r="G111" s="38"/>
      <c r="H111" s="15">
        <f>(H112+H113-(H114+H121))/(H131+H132-(H133+H140))</f>
        <v>0.0016601813769494364</v>
      </c>
      <c r="K111" s="20"/>
    </row>
    <row r="112" spans="1:11" ht="24.75" customHeight="1" hidden="1" outlineLevel="1">
      <c r="A112" s="38" t="s">
        <v>16</v>
      </c>
      <c r="B112" s="38"/>
      <c r="C112" s="38"/>
      <c r="D112" s="38"/>
      <c r="E112" s="38"/>
      <c r="F112" s="38"/>
      <c r="G112" s="38"/>
      <c r="H112" s="17">
        <v>900.126</v>
      </c>
      <c r="K112" s="20"/>
    </row>
    <row r="113" spans="1:8" ht="35.25" customHeight="1" hidden="1" outlineLevel="1">
      <c r="A113" s="38" t="s">
        <v>17</v>
      </c>
      <c r="B113" s="38"/>
      <c r="C113" s="38"/>
      <c r="D113" s="38"/>
      <c r="E113" s="38"/>
      <c r="F113" s="38"/>
      <c r="G113" s="38"/>
      <c r="H113" s="17">
        <v>36.419</v>
      </c>
    </row>
    <row r="114" spans="1:8" ht="36.75" customHeight="1" hidden="1" outlineLevel="1">
      <c r="A114" s="38" t="s">
        <v>18</v>
      </c>
      <c r="B114" s="38"/>
      <c r="C114" s="38"/>
      <c r="D114" s="38"/>
      <c r="E114" s="38"/>
      <c r="F114" s="38"/>
      <c r="G114" s="38"/>
      <c r="H114" s="17">
        <f>E116+E117+E118+E119+E120</f>
        <v>321.6406628359223</v>
      </c>
    </row>
    <row r="115" spans="1:8" ht="15.75" hidden="1" outlineLevel="1">
      <c r="A115" s="38" t="s">
        <v>20</v>
      </c>
      <c r="B115" s="38"/>
      <c r="C115" s="14"/>
      <c r="D115" s="14"/>
      <c r="E115" s="14"/>
      <c r="F115" s="14"/>
      <c r="G115" s="14"/>
      <c r="H115" s="19"/>
    </row>
    <row r="116" spans="1:8" ht="15.75" customHeight="1" hidden="1" outlineLevel="1">
      <c r="A116" s="35" t="s">
        <v>21</v>
      </c>
      <c r="B116" s="35"/>
      <c r="C116" s="35"/>
      <c r="D116" s="35"/>
      <c r="E116" s="17">
        <v>39.70436653592229</v>
      </c>
      <c r="G116" s="8"/>
      <c r="H116" s="8"/>
    </row>
    <row r="117" spans="1:8" ht="15.75" customHeight="1" hidden="1" outlineLevel="1">
      <c r="A117" s="35" t="s">
        <v>22</v>
      </c>
      <c r="B117" s="35"/>
      <c r="C117" s="35"/>
      <c r="D117" s="35"/>
      <c r="E117" s="21">
        <v>236.1299931</v>
      </c>
      <c r="G117" s="8"/>
      <c r="H117" s="8"/>
    </row>
    <row r="118" spans="1:8" ht="15.75" customHeight="1" hidden="1" outlineLevel="1">
      <c r="A118" s="35" t="s">
        <v>23</v>
      </c>
      <c r="B118" s="35"/>
      <c r="C118" s="35"/>
      <c r="D118" s="35"/>
      <c r="E118" s="21">
        <v>45.8063032</v>
      </c>
      <c r="G118" s="8"/>
      <c r="H118" s="8"/>
    </row>
    <row r="119" spans="1:8" ht="15.75" customHeight="1" hidden="1" outlineLevel="1">
      <c r="A119" s="35" t="s">
        <v>24</v>
      </c>
      <c r="B119" s="35"/>
      <c r="C119" s="35"/>
      <c r="D119" s="35"/>
      <c r="E119" s="22">
        <v>0</v>
      </c>
      <c r="G119" s="8"/>
      <c r="H119" s="8"/>
    </row>
    <row r="120" spans="1:8" ht="15.75" customHeight="1" hidden="1" outlineLevel="1">
      <c r="A120" s="35" t="s">
        <v>25</v>
      </c>
      <c r="B120" s="35"/>
      <c r="C120" s="35"/>
      <c r="D120" s="35"/>
      <c r="E120" s="22">
        <v>0</v>
      </c>
      <c r="G120" s="8"/>
      <c r="H120" s="8"/>
    </row>
    <row r="121" spans="1:8" ht="24" customHeight="1" hidden="1" outlineLevel="1">
      <c r="A121" s="34" t="s">
        <v>26</v>
      </c>
      <c r="B121" s="34"/>
      <c r="C121" s="34"/>
      <c r="D121" s="34"/>
      <c r="E121" s="34"/>
      <c r="F121" s="34"/>
      <c r="G121" s="34"/>
      <c r="H121" s="17">
        <v>314.25</v>
      </c>
    </row>
    <row r="122" spans="1:8" ht="33" customHeight="1" hidden="1" outlineLevel="1">
      <c r="A122" s="34" t="s">
        <v>27</v>
      </c>
      <c r="B122" s="34"/>
      <c r="C122" s="34"/>
      <c r="D122" s="34"/>
      <c r="E122" s="34"/>
      <c r="F122" s="34"/>
      <c r="G122" s="34"/>
      <c r="H122" s="21">
        <f>D124+D128</f>
        <v>15685.780999999999</v>
      </c>
    </row>
    <row r="123" spans="1:8" ht="15.75" hidden="1" outlineLevel="1">
      <c r="A123" s="34" t="s">
        <v>20</v>
      </c>
      <c r="B123" s="34"/>
      <c r="C123" s="14"/>
      <c r="D123" s="14"/>
      <c r="E123" s="14"/>
      <c r="F123" s="14"/>
      <c r="G123" s="14"/>
      <c r="H123" s="23"/>
    </row>
    <row r="124" spans="1:8" ht="15.75" customHeight="1" hidden="1" outlineLevel="1">
      <c r="A124" s="36" t="s">
        <v>28</v>
      </c>
      <c r="B124" s="36"/>
      <c r="C124" s="36"/>
      <c r="D124" s="17">
        <f>D125+D126+D127</f>
        <v>13.267</v>
      </c>
      <c r="E124" s="7"/>
      <c r="F124" s="8"/>
      <c r="G124" s="8"/>
      <c r="H124" s="8"/>
    </row>
    <row r="125" spans="1:8" ht="15.75" customHeight="1" hidden="1" outlineLevel="1">
      <c r="A125" s="37" t="s">
        <v>29</v>
      </c>
      <c r="B125" s="37"/>
      <c r="C125" s="37"/>
      <c r="D125" s="17">
        <v>2.105</v>
      </c>
      <c r="E125" s="7"/>
      <c r="F125" s="8"/>
      <c r="G125" s="8"/>
      <c r="H125" s="8"/>
    </row>
    <row r="126" spans="1:8" ht="15.75" customHeight="1" hidden="1" outlineLevel="1">
      <c r="A126" s="37" t="s">
        <v>30</v>
      </c>
      <c r="B126" s="37"/>
      <c r="C126" s="37"/>
      <c r="D126" s="17">
        <v>7.452</v>
      </c>
      <c r="E126" s="7"/>
      <c r="F126" s="8"/>
      <c r="G126" s="8"/>
      <c r="H126" s="8"/>
    </row>
    <row r="127" spans="1:8" ht="15.75" customHeight="1" hidden="1" outlineLevel="1">
      <c r="A127" s="37" t="s">
        <v>31</v>
      </c>
      <c r="B127" s="37"/>
      <c r="C127" s="37"/>
      <c r="D127" s="17">
        <v>3.71</v>
      </c>
      <c r="E127" s="7"/>
      <c r="F127" s="8"/>
      <c r="G127" s="8"/>
      <c r="H127" s="8"/>
    </row>
    <row r="128" spans="1:8" ht="15.75" customHeight="1" hidden="1" outlineLevel="1">
      <c r="A128" s="36" t="s">
        <v>32</v>
      </c>
      <c r="B128" s="36"/>
      <c r="C128" s="36"/>
      <c r="D128" s="17">
        <f>D129+D130</f>
        <v>15672.514</v>
      </c>
      <c r="E128" s="7"/>
      <c r="F128" s="8"/>
      <c r="G128" s="8"/>
      <c r="H128" s="8"/>
    </row>
    <row r="129" spans="1:8" ht="15.75" customHeight="1" hidden="1" outlineLevel="1">
      <c r="A129" s="37" t="s">
        <v>29</v>
      </c>
      <c r="B129" s="37"/>
      <c r="C129" s="37"/>
      <c r="D129" s="17">
        <v>5136.926139999999</v>
      </c>
      <c r="E129" s="7"/>
      <c r="F129" s="8"/>
      <c r="G129" s="8"/>
      <c r="H129" s="8"/>
    </row>
    <row r="130" spans="1:8" ht="15.75" customHeight="1" hidden="1" outlineLevel="1">
      <c r="A130" s="37" t="s">
        <v>31</v>
      </c>
      <c r="B130" s="37"/>
      <c r="C130" s="37"/>
      <c r="D130" s="17">
        <v>10535.58786</v>
      </c>
      <c r="E130" s="7"/>
      <c r="F130" s="8"/>
      <c r="G130" s="8"/>
      <c r="H130" s="8"/>
    </row>
    <row r="131" spans="1:8" ht="35.25" customHeight="1" hidden="1" outlineLevel="1">
      <c r="A131" s="34" t="s">
        <v>33</v>
      </c>
      <c r="B131" s="34"/>
      <c r="C131" s="34"/>
      <c r="D131" s="34"/>
      <c r="E131" s="34"/>
      <c r="F131" s="34"/>
      <c r="G131" s="34"/>
      <c r="H131" s="17">
        <v>497133.711</v>
      </c>
    </row>
    <row r="132" spans="1:8" ht="34.5" customHeight="1" hidden="1" outlineLevel="1">
      <c r="A132" s="34" t="s">
        <v>34</v>
      </c>
      <c r="B132" s="34"/>
      <c r="C132" s="34"/>
      <c r="D132" s="34"/>
      <c r="E132" s="34"/>
      <c r="F132" s="34"/>
      <c r="G132" s="34"/>
      <c r="H132" s="17">
        <v>24641.999</v>
      </c>
    </row>
    <row r="133" spans="1:8" ht="34.5" customHeight="1" hidden="1" outlineLevel="1">
      <c r="A133" s="34" t="s">
        <v>35</v>
      </c>
      <c r="B133" s="34"/>
      <c r="C133" s="34"/>
      <c r="D133" s="34"/>
      <c r="E133" s="34"/>
      <c r="F133" s="34"/>
      <c r="G133" s="34"/>
      <c r="H133" s="17">
        <f>E135+E136+E137+E138+E139</f>
        <v>163918.426692</v>
      </c>
    </row>
    <row r="134" spans="1:8" ht="15.75" hidden="1" outlineLevel="1">
      <c r="A134" s="34" t="s">
        <v>20</v>
      </c>
      <c r="B134" s="34"/>
      <c r="C134" s="14"/>
      <c r="D134" s="14"/>
      <c r="E134" s="14"/>
      <c r="F134" s="14"/>
      <c r="G134" s="14"/>
      <c r="H134" s="23"/>
    </row>
    <row r="135" spans="1:8" ht="15.75" customHeight="1" hidden="1" outlineLevel="1">
      <c r="A135" s="35" t="s">
        <v>36</v>
      </c>
      <c r="B135" s="35"/>
      <c r="C135" s="35"/>
      <c r="D135" s="35"/>
      <c r="E135" s="17">
        <v>15685.780999999999</v>
      </c>
      <c r="G135" s="8"/>
      <c r="H135" s="8"/>
    </row>
    <row r="136" spans="1:8" ht="15.75" customHeight="1" hidden="1" outlineLevel="1">
      <c r="A136" s="35" t="s">
        <v>37</v>
      </c>
      <c r="B136" s="35"/>
      <c r="C136" s="35"/>
      <c r="D136" s="35"/>
      <c r="E136" s="21">
        <v>119618.31669200001</v>
      </c>
      <c r="G136" s="8"/>
      <c r="H136" s="8"/>
    </row>
    <row r="137" spans="1:8" ht="15.75" customHeight="1" hidden="1" outlineLevel="1">
      <c r="A137" s="35" t="s">
        <v>38</v>
      </c>
      <c r="B137" s="35"/>
      <c r="C137" s="35"/>
      <c r="D137" s="35"/>
      <c r="E137" s="21">
        <v>28614.328999999998</v>
      </c>
      <c r="G137" s="8"/>
      <c r="H137" s="8"/>
    </row>
    <row r="138" spans="1:8" ht="15.75" customHeight="1" hidden="1" outlineLevel="1">
      <c r="A138" s="35" t="s">
        <v>39</v>
      </c>
      <c r="B138" s="35"/>
      <c r="C138" s="35"/>
      <c r="D138" s="35"/>
      <c r="E138" s="22">
        <v>0</v>
      </c>
      <c r="G138" s="8"/>
      <c r="H138" s="8"/>
    </row>
    <row r="139" spans="1:8" ht="15.75" customHeight="1" hidden="1" outlineLevel="1">
      <c r="A139" s="35" t="s">
        <v>40</v>
      </c>
      <c r="B139" s="35"/>
      <c r="C139" s="35"/>
      <c r="D139" s="35"/>
      <c r="E139" s="22">
        <v>0</v>
      </c>
      <c r="G139" s="8"/>
      <c r="H139" s="8"/>
    </row>
    <row r="140" spans="1:8" ht="31.5" customHeight="1" hidden="1" outlineLevel="1">
      <c r="A140" s="34" t="s">
        <v>41</v>
      </c>
      <c r="B140" s="34"/>
      <c r="C140" s="34"/>
      <c r="D140" s="34"/>
      <c r="E140" s="34"/>
      <c r="F140" s="34"/>
      <c r="G140" s="34"/>
      <c r="H140" s="17">
        <v>176760</v>
      </c>
    </row>
    <row r="141" spans="1:8" ht="34.5" customHeight="1" hidden="1" outlineLevel="1">
      <c r="A141" s="34" t="s">
        <v>42</v>
      </c>
      <c r="B141" s="34"/>
      <c r="C141" s="34"/>
      <c r="D141" s="34"/>
      <c r="E141" s="34"/>
      <c r="F141" s="34"/>
      <c r="G141" s="34"/>
      <c r="H141" s="12">
        <v>0</v>
      </c>
    </row>
    <row r="142" ht="15.75" hidden="1" outlineLevel="1"/>
    <row r="143" spans="1:8" ht="15.75" hidden="1" outlineLevel="1">
      <c r="A143" s="41" t="s">
        <v>55</v>
      </c>
      <c r="B143" s="41"/>
      <c r="C143" s="41"/>
      <c r="D143" s="41"/>
      <c r="E143" s="41"/>
      <c r="F143" s="41"/>
      <c r="G143" s="41"/>
      <c r="H143" s="41"/>
    </row>
    <row r="144" spans="1:8" ht="40.5" customHeight="1" hidden="1" outlineLevel="1">
      <c r="A144" s="42" t="s">
        <v>11</v>
      </c>
      <c r="B144" s="42"/>
      <c r="C144" s="42"/>
      <c r="D144" s="42"/>
      <c r="E144" s="42"/>
      <c r="F144" s="42"/>
      <c r="G144" s="42"/>
      <c r="H144" s="12">
        <f>ROUND(H147+H148*H149,2)</f>
        <v>1983.4</v>
      </c>
    </row>
    <row r="145" spans="1:5" ht="15.75" hidden="1" outlineLevel="1">
      <c r="A145" s="7"/>
      <c r="B145" s="7"/>
      <c r="C145" s="13"/>
      <c r="D145" s="13"/>
      <c r="E145" s="13"/>
    </row>
    <row r="146" spans="1:8" ht="33.75" customHeight="1" hidden="1" outlineLevel="1">
      <c r="A146" s="42" t="s">
        <v>12</v>
      </c>
      <c r="B146" s="42"/>
      <c r="C146" s="42"/>
      <c r="D146" s="42"/>
      <c r="E146" s="42"/>
      <c r="F146" s="42"/>
      <c r="G146" s="42"/>
      <c r="H146" s="42"/>
    </row>
    <row r="147" spans="1:8" ht="21.75" customHeight="1" hidden="1" outlineLevel="1">
      <c r="A147" s="38" t="s">
        <v>13</v>
      </c>
      <c r="B147" s="38"/>
      <c r="C147" s="38"/>
      <c r="D147" s="38"/>
      <c r="E147" s="38"/>
      <c r="F147" s="38"/>
      <c r="G147" s="38"/>
      <c r="H147" s="12">
        <v>994.25</v>
      </c>
    </row>
    <row r="148" spans="1:8" ht="25.5" customHeight="1" hidden="1" outlineLevel="1">
      <c r="A148" s="38" t="s">
        <v>14</v>
      </c>
      <c r="B148" s="38"/>
      <c r="C148" s="38"/>
      <c r="D148" s="38"/>
      <c r="E148" s="38"/>
      <c r="F148" s="38"/>
      <c r="G148" s="38"/>
      <c r="H148" s="12">
        <v>678107.11</v>
      </c>
    </row>
    <row r="149" spans="1:11" ht="35.25" customHeight="1" hidden="1" outlineLevel="1">
      <c r="A149" s="38" t="s">
        <v>15</v>
      </c>
      <c r="B149" s="38"/>
      <c r="C149" s="38"/>
      <c r="D149" s="38"/>
      <c r="E149" s="38"/>
      <c r="F149" s="38"/>
      <c r="G149" s="38"/>
      <c r="H149" s="15">
        <f>(H150+H151-(H152+H159))/(H169+H170-(H171+H178))</f>
        <v>0.0014586870856499643</v>
      </c>
      <c r="K149" s="20"/>
    </row>
    <row r="150" spans="1:11" ht="24.75" customHeight="1" hidden="1" outlineLevel="1">
      <c r="A150" s="38" t="s">
        <v>16</v>
      </c>
      <c r="B150" s="38"/>
      <c r="C150" s="38"/>
      <c r="D150" s="38"/>
      <c r="E150" s="38"/>
      <c r="F150" s="38"/>
      <c r="G150" s="38"/>
      <c r="H150" s="17">
        <v>760.18</v>
      </c>
      <c r="K150" s="20"/>
    </row>
    <row r="151" spans="1:8" ht="35.25" customHeight="1" hidden="1" outlineLevel="1">
      <c r="A151" s="38" t="s">
        <v>17</v>
      </c>
      <c r="B151" s="38"/>
      <c r="C151" s="38"/>
      <c r="D151" s="38"/>
      <c r="E151" s="38"/>
      <c r="F151" s="38"/>
      <c r="G151" s="38"/>
      <c r="H151" s="17">
        <v>26.969</v>
      </c>
    </row>
    <row r="152" spans="1:8" ht="36.75" customHeight="1" hidden="1" outlineLevel="1">
      <c r="A152" s="38" t="s">
        <v>18</v>
      </c>
      <c r="B152" s="38"/>
      <c r="C152" s="38"/>
      <c r="D152" s="38"/>
      <c r="E152" s="38"/>
      <c r="F152" s="38"/>
      <c r="G152" s="38"/>
      <c r="H152" s="17">
        <f>E154+E155+E156+E157+E158</f>
        <v>273.27453038958254</v>
      </c>
    </row>
    <row r="153" spans="1:8" ht="15.75" hidden="1" outlineLevel="1">
      <c r="A153" s="38" t="s">
        <v>20</v>
      </c>
      <c r="B153" s="38"/>
      <c r="C153" s="14"/>
      <c r="D153" s="14"/>
      <c r="E153" s="14"/>
      <c r="F153" s="14"/>
      <c r="G153" s="14"/>
      <c r="H153" s="19"/>
    </row>
    <row r="154" spans="1:8" ht="15.75" customHeight="1" hidden="1" outlineLevel="1">
      <c r="A154" s="35" t="s">
        <v>21</v>
      </c>
      <c r="B154" s="35"/>
      <c r="C154" s="35"/>
      <c r="D154" s="35"/>
      <c r="E154" s="17">
        <v>28.16490478958252</v>
      </c>
      <c r="G154" s="8"/>
      <c r="H154" s="8"/>
    </row>
    <row r="155" spans="1:8" ht="15.75" customHeight="1" hidden="1" outlineLevel="1">
      <c r="A155" s="35" t="s">
        <v>22</v>
      </c>
      <c r="B155" s="35"/>
      <c r="C155" s="35"/>
      <c r="D155" s="35"/>
      <c r="E155" s="21">
        <v>207.10061790000003</v>
      </c>
      <c r="G155" s="8"/>
      <c r="H155" s="8"/>
    </row>
    <row r="156" spans="1:8" ht="15.75" customHeight="1" hidden="1" outlineLevel="1">
      <c r="A156" s="35" t="s">
        <v>23</v>
      </c>
      <c r="B156" s="35"/>
      <c r="C156" s="35"/>
      <c r="D156" s="35"/>
      <c r="E156" s="21">
        <v>38.009007700000005</v>
      </c>
      <c r="G156" s="8"/>
      <c r="H156" s="8"/>
    </row>
    <row r="157" spans="1:8" ht="15.75" customHeight="1" hidden="1" outlineLevel="1">
      <c r="A157" s="35" t="s">
        <v>24</v>
      </c>
      <c r="B157" s="35"/>
      <c r="C157" s="35"/>
      <c r="D157" s="35"/>
      <c r="E157" s="22">
        <v>0</v>
      </c>
      <c r="G157" s="8"/>
      <c r="H157" s="8"/>
    </row>
    <row r="158" spans="1:8" ht="15.75" customHeight="1" hidden="1" outlineLevel="1">
      <c r="A158" s="35" t="s">
        <v>25</v>
      </c>
      <c r="B158" s="35"/>
      <c r="C158" s="35"/>
      <c r="D158" s="35"/>
      <c r="E158" s="22">
        <v>0</v>
      </c>
      <c r="G158" s="8"/>
      <c r="H158" s="8"/>
    </row>
    <row r="159" spans="1:8" ht="24" customHeight="1" hidden="1" outlineLevel="1">
      <c r="A159" s="34" t="s">
        <v>26</v>
      </c>
      <c r="B159" s="34"/>
      <c r="C159" s="34"/>
      <c r="D159" s="34"/>
      <c r="E159" s="34"/>
      <c r="F159" s="34"/>
      <c r="G159" s="34"/>
      <c r="H159" s="17">
        <v>272.82</v>
      </c>
    </row>
    <row r="160" spans="1:8" ht="33" customHeight="1" hidden="1" outlineLevel="1">
      <c r="A160" s="34" t="s">
        <v>27</v>
      </c>
      <c r="B160" s="34"/>
      <c r="C160" s="34"/>
      <c r="D160" s="34"/>
      <c r="E160" s="34"/>
      <c r="F160" s="34"/>
      <c r="G160" s="34"/>
      <c r="H160" s="21">
        <f>D162+D166</f>
        <v>11513.928000000002</v>
      </c>
    </row>
    <row r="161" spans="1:8" ht="15.75" hidden="1" outlineLevel="1">
      <c r="A161" s="34" t="s">
        <v>20</v>
      </c>
      <c r="B161" s="34"/>
      <c r="C161" s="14"/>
      <c r="D161" s="14"/>
      <c r="E161" s="14"/>
      <c r="F161" s="14"/>
      <c r="G161" s="14"/>
      <c r="H161" s="23"/>
    </row>
    <row r="162" spans="1:8" ht="15.75" customHeight="1" hidden="1" outlineLevel="1">
      <c r="A162" s="36" t="s">
        <v>28</v>
      </c>
      <c r="B162" s="36"/>
      <c r="C162" s="36"/>
      <c r="D162" s="17">
        <f>D163+D164+D165</f>
        <v>12.388</v>
      </c>
      <c r="E162" s="7"/>
      <c r="F162" s="8"/>
      <c r="G162" s="8"/>
      <c r="H162" s="8"/>
    </row>
    <row r="163" spans="1:8" ht="15.75" customHeight="1" hidden="1" outlineLevel="1">
      <c r="A163" s="37" t="s">
        <v>29</v>
      </c>
      <c r="B163" s="37"/>
      <c r="C163" s="37"/>
      <c r="D163" s="17">
        <v>2.346</v>
      </c>
      <c r="E163" s="7"/>
      <c r="F163" s="8"/>
      <c r="G163" s="8"/>
      <c r="H163" s="8"/>
    </row>
    <row r="164" spans="1:8" ht="15.75" customHeight="1" hidden="1" outlineLevel="1">
      <c r="A164" s="37" t="s">
        <v>30</v>
      </c>
      <c r="B164" s="37"/>
      <c r="C164" s="37"/>
      <c r="D164" s="17">
        <v>6.884</v>
      </c>
      <c r="E164" s="7"/>
      <c r="F164" s="8"/>
      <c r="G164" s="8"/>
      <c r="H164" s="8"/>
    </row>
    <row r="165" spans="1:8" ht="15.75" customHeight="1" hidden="1" outlineLevel="1">
      <c r="A165" s="37" t="s">
        <v>31</v>
      </c>
      <c r="B165" s="37"/>
      <c r="C165" s="37"/>
      <c r="D165" s="17">
        <v>3.158</v>
      </c>
      <c r="E165" s="7"/>
      <c r="F165" s="8"/>
      <c r="G165" s="8"/>
      <c r="H165" s="8"/>
    </row>
    <row r="166" spans="1:8" ht="15.75" customHeight="1" hidden="1" outlineLevel="1">
      <c r="A166" s="36" t="s">
        <v>32</v>
      </c>
      <c r="B166" s="36"/>
      <c r="C166" s="36"/>
      <c r="D166" s="17">
        <f>D167+D168</f>
        <v>11501.54</v>
      </c>
      <c r="E166" s="7"/>
      <c r="F166" s="8"/>
      <c r="G166" s="8"/>
      <c r="H166" s="8"/>
    </row>
    <row r="167" spans="1:8" ht="15.75" customHeight="1" hidden="1" outlineLevel="1">
      <c r="A167" s="37" t="s">
        <v>29</v>
      </c>
      <c r="B167" s="37"/>
      <c r="C167" s="37"/>
      <c r="D167" s="17">
        <v>3717.719679999999</v>
      </c>
      <c r="E167" s="7"/>
      <c r="F167" s="8"/>
      <c r="G167" s="8"/>
      <c r="H167" s="8"/>
    </row>
    <row r="168" spans="1:8" ht="15.75" customHeight="1" hidden="1" outlineLevel="1">
      <c r="A168" s="37" t="s">
        <v>31</v>
      </c>
      <c r="B168" s="37"/>
      <c r="C168" s="37"/>
      <c r="D168" s="17">
        <v>7783.820320000002</v>
      </c>
      <c r="E168" s="7"/>
      <c r="F168" s="8"/>
      <c r="G168" s="8"/>
      <c r="H168" s="8"/>
    </row>
    <row r="169" spans="1:8" ht="35.25" customHeight="1" hidden="1" outlineLevel="1">
      <c r="A169" s="34" t="s">
        <v>33</v>
      </c>
      <c r="B169" s="34"/>
      <c r="C169" s="34"/>
      <c r="D169" s="34"/>
      <c r="E169" s="34"/>
      <c r="F169" s="34"/>
      <c r="G169" s="34"/>
      <c r="H169" s="17">
        <v>459946.653</v>
      </c>
    </row>
    <row r="170" spans="1:8" ht="34.5" customHeight="1" hidden="1" outlineLevel="1">
      <c r="A170" s="34" t="s">
        <v>34</v>
      </c>
      <c r="B170" s="34"/>
      <c r="C170" s="34"/>
      <c r="D170" s="34"/>
      <c r="E170" s="34"/>
      <c r="F170" s="34"/>
      <c r="G170" s="34"/>
      <c r="H170" s="17">
        <v>18968.361</v>
      </c>
    </row>
    <row r="171" spans="1:8" ht="34.5" customHeight="1" hidden="1" outlineLevel="1">
      <c r="A171" s="34" t="s">
        <v>35</v>
      </c>
      <c r="B171" s="34"/>
      <c r="C171" s="34"/>
      <c r="D171" s="34"/>
      <c r="E171" s="34"/>
      <c r="F171" s="34"/>
      <c r="G171" s="34"/>
      <c r="H171" s="17">
        <f>E173+E174+E175+E176+E177</f>
        <v>160200.60681300002</v>
      </c>
    </row>
    <row r="172" spans="1:8" ht="15.75" hidden="1" outlineLevel="1">
      <c r="A172" s="34" t="s">
        <v>20</v>
      </c>
      <c r="B172" s="34"/>
      <c r="C172" s="14"/>
      <c r="D172" s="14"/>
      <c r="E172" s="14"/>
      <c r="F172" s="14"/>
      <c r="G172" s="14"/>
      <c r="H172" s="23"/>
    </row>
    <row r="173" spans="1:8" ht="15.75" customHeight="1" hidden="1" outlineLevel="1">
      <c r="A173" s="35" t="s">
        <v>36</v>
      </c>
      <c r="B173" s="35"/>
      <c r="C173" s="35"/>
      <c r="D173" s="35"/>
      <c r="E173" s="17">
        <v>11513.928000000002</v>
      </c>
      <c r="G173" s="8"/>
      <c r="H173" s="8"/>
    </row>
    <row r="174" spans="1:8" ht="15.75" customHeight="1" hidden="1" outlineLevel="1">
      <c r="A174" s="35" t="s">
        <v>37</v>
      </c>
      <c r="B174" s="35"/>
      <c r="C174" s="35"/>
      <c r="D174" s="35"/>
      <c r="E174" s="21">
        <v>122466.89681300001</v>
      </c>
      <c r="G174" s="8"/>
      <c r="H174" s="8"/>
    </row>
    <row r="175" spans="1:8" ht="15.75" customHeight="1" hidden="1" outlineLevel="1">
      <c r="A175" s="35" t="s">
        <v>38</v>
      </c>
      <c r="B175" s="35"/>
      <c r="C175" s="35"/>
      <c r="D175" s="35"/>
      <c r="E175" s="21">
        <v>26219.782000000003</v>
      </c>
      <c r="G175" s="8"/>
      <c r="H175" s="8"/>
    </row>
    <row r="176" spans="1:8" ht="15.75" customHeight="1" hidden="1" outlineLevel="1">
      <c r="A176" s="35" t="s">
        <v>39</v>
      </c>
      <c r="B176" s="35"/>
      <c r="C176" s="35"/>
      <c r="D176" s="35"/>
      <c r="E176" s="22">
        <v>0</v>
      </c>
      <c r="G176" s="8"/>
      <c r="H176" s="8"/>
    </row>
    <row r="177" spans="1:8" ht="15.75" customHeight="1" hidden="1" outlineLevel="1">
      <c r="A177" s="35" t="s">
        <v>40</v>
      </c>
      <c r="B177" s="35"/>
      <c r="C177" s="35"/>
      <c r="D177" s="35"/>
      <c r="E177" s="22">
        <v>0</v>
      </c>
      <c r="G177" s="8"/>
      <c r="H177" s="8"/>
    </row>
    <row r="178" spans="1:8" ht="31.5" customHeight="1" hidden="1" outlineLevel="1">
      <c r="A178" s="34" t="s">
        <v>41</v>
      </c>
      <c r="B178" s="34"/>
      <c r="C178" s="34"/>
      <c r="D178" s="34"/>
      <c r="E178" s="34"/>
      <c r="F178" s="34"/>
      <c r="G178" s="34"/>
      <c r="H178" s="17">
        <v>153460</v>
      </c>
    </row>
    <row r="179" spans="1:8" ht="34.5" customHeight="1" hidden="1" outlineLevel="1">
      <c r="A179" s="34" t="s">
        <v>42</v>
      </c>
      <c r="B179" s="34"/>
      <c r="C179" s="34"/>
      <c r="D179" s="34"/>
      <c r="E179" s="34"/>
      <c r="F179" s="34"/>
      <c r="G179" s="34"/>
      <c r="H179" s="12">
        <v>0</v>
      </c>
    </row>
    <row r="180" ht="15.75" hidden="1" outlineLevel="1"/>
    <row r="181" spans="1:8" ht="15.75" hidden="1" outlineLevel="1">
      <c r="A181" s="41" t="s">
        <v>56</v>
      </c>
      <c r="B181" s="41"/>
      <c r="C181" s="41"/>
      <c r="D181" s="41"/>
      <c r="E181" s="41"/>
      <c r="F181" s="41"/>
      <c r="G181" s="41"/>
      <c r="H181" s="41"/>
    </row>
    <row r="182" spans="1:8" ht="40.5" customHeight="1" hidden="1" outlineLevel="1">
      <c r="A182" s="42" t="s">
        <v>11</v>
      </c>
      <c r="B182" s="42"/>
      <c r="C182" s="42"/>
      <c r="D182" s="42"/>
      <c r="E182" s="42"/>
      <c r="F182" s="42"/>
      <c r="G182" s="42"/>
      <c r="H182" s="12">
        <f>ROUND(H185+H186*H187,2)</f>
        <v>1857.67</v>
      </c>
    </row>
    <row r="183" spans="1:5" ht="15.75" hidden="1" outlineLevel="1">
      <c r="A183" s="7"/>
      <c r="B183" s="7"/>
      <c r="C183" s="13"/>
      <c r="D183" s="13"/>
      <c r="E183" s="13"/>
    </row>
    <row r="184" spans="1:8" ht="33.75" customHeight="1" hidden="1" outlineLevel="1">
      <c r="A184" s="42" t="s">
        <v>12</v>
      </c>
      <c r="B184" s="42"/>
      <c r="C184" s="42"/>
      <c r="D184" s="42"/>
      <c r="E184" s="42"/>
      <c r="F184" s="42"/>
      <c r="G184" s="42"/>
      <c r="H184" s="42"/>
    </row>
    <row r="185" spans="1:8" ht="21.75" customHeight="1" hidden="1" outlineLevel="1">
      <c r="A185" s="38" t="s">
        <v>13</v>
      </c>
      <c r="B185" s="38"/>
      <c r="C185" s="38"/>
      <c r="D185" s="38"/>
      <c r="E185" s="38"/>
      <c r="F185" s="38"/>
      <c r="G185" s="38"/>
      <c r="H185" s="12">
        <v>958.84</v>
      </c>
    </row>
    <row r="186" spans="1:8" ht="25.5" customHeight="1" hidden="1" outlineLevel="1">
      <c r="A186" s="38" t="s">
        <v>14</v>
      </c>
      <c r="B186" s="38"/>
      <c r="C186" s="38"/>
      <c r="D186" s="38"/>
      <c r="E186" s="38"/>
      <c r="F186" s="38"/>
      <c r="G186" s="38"/>
      <c r="H186" s="12">
        <v>619774.42</v>
      </c>
    </row>
    <row r="187" spans="1:11" ht="35.25" customHeight="1" hidden="1" outlineLevel="1">
      <c r="A187" s="38" t="s">
        <v>15</v>
      </c>
      <c r="B187" s="38"/>
      <c r="C187" s="38"/>
      <c r="D187" s="38"/>
      <c r="E187" s="38"/>
      <c r="F187" s="38"/>
      <c r="G187" s="38"/>
      <c r="H187" s="15">
        <f>(H188+H189-(H190+H197))/(H207+H208-(H209+H216))</f>
        <v>0.001450252155865493</v>
      </c>
      <c r="K187" s="20"/>
    </row>
    <row r="188" spans="1:11" ht="24.75" customHeight="1" hidden="1" outlineLevel="1">
      <c r="A188" s="38" t="s">
        <v>16</v>
      </c>
      <c r="B188" s="38"/>
      <c r="C188" s="38"/>
      <c r="D188" s="38"/>
      <c r="E188" s="38"/>
      <c r="F188" s="38"/>
      <c r="G188" s="38"/>
      <c r="H188" s="17">
        <v>708.712</v>
      </c>
      <c r="K188" s="20"/>
    </row>
    <row r="189" spans="1:8" ht="35.25" customHeight="1" hidden="1" outlineLevel="1">
      <c r="A189" s="38" t="s">
        <v>17</v>
      </c>
      <c r="B189" s="38"/>
      <c r="C189" s="38"/>
      <c r="D189" s="38"/>
      <c r="E189" s="38"/>
      <c r="F189" s="38"/>
      <c r="G189" s="38"/>
      <c r="H189" s="17">
        <v>11.136999999999999</v>
      </c>
    </row>
    <row r="190" spans="1:8" ht="36.75" customHeight="1" hidden="1" outlineLevel="1">
      <c r="A190" s="38" t="s">
        <v>18</v>
      </c>
      <c r="B190" s="38"/>
      <c r="C190" s="38"/>
      <c r="D190" s="38"/>
      <c r="E190" s="38"/>
      <c r="F190" s="38"/>
      <c r="G190" s="38"/>
      <c r="H190" s="17">
        <f>E192+E193+E194+E195+E196</f>
        <v>276.27337393855544</v>
      </c>
    </row>
    <row r="191" spans="1:8" ht="15.75" hidden="1" outlineLevel="1">
      <c r="A191" s="38" t="s">
        <v>20</v>
      </c>
      <c r="B191" s="38"/>
      <c r="C191" s="14"/>
      <c r="D191" s="14"/>
      <c r="E191" s="14"/>
      <c r="F191" s="14"/>
      <c r="G191" s="14"/>
      <c r="H191" s="19"/>
    </row>
    <row r="192" spans="1:8" ht="15.75" customHeight="1" hidden="1" outlineLevel="1">
      <c r="A192" s="35" t="s">
        <v>21</v>
      </c>
      <c r="B192" s="35"/>
      <c r="C192" s="35"/>
      <c r="D192" s="35"/>
      <c r="E192" s="17">
        <v>23.65870263855538</v>
      </c>
      <c r="G192" s="8"/>
      <c r="H192" s="8"/>
    </row>
    <row r="193" spans="1:8" ht="15.75" customHeight="1" hidden="1" outlineLevel="1">
      <c r="A193" s="35" t="s">
        <v>22</v>
      </c>
      <c r="B193" s="35"/>
      <c r="C193" s="35"/>
      <c r="D193" s="35"/>
      <c r="E193" s="21">
        <v>217.5918775</v>
      </c>
      <c r="G193" s="8"/>
      <c r="H193" s="8"/>
    </row>
    <row r="194" spans="1:8" ht="15.75" customHeight="1" hidden="1" outlineLevel="1">
      <c r="A194" s="35" t="s">
        <v>23</v>
      </c>
      <c r="B194" s="35"/>
      <c r="C194" s="35"/>
      <c r="D194" s="35"/>
      <c r="E194" s="21">
        <v>35.02279380000002</v>
      </c>
      <c r="G194" s="8"/>
      <c r="H194" s="8"/>
    </row>
    <row r="195" spans="1:8" ht="15.75" customHeight="1" hidden="1" outlineLevel="1">
      <c r="A195" s="35" t="s">
        <v>24</v>
      </c>
      <c r="B195" s="35"/>
      <c r="C195" s="35"/>
      <c r="D195" s="35"/>
      <c r="E195" s="22">
        <v>0</v>
      </c>
      <c r="G195" s="8"/>
      <c r="H195" s="8"/>
    </row>
    <row r="196" spans="1:8" ht="15.75" customHeight="1" hidden="1" outlineLevel="1">
      <c r="A196" s="35" t="s">
        <v>25</v>
      </c>
      <c r="B196" s="35"/>
      <c r="C196" s="35"/>
      <c r="D196" s="35"/>
      <c r="E196" s="22">
        <v>0</v>
      </c>
      <c r="G196" s="8"/>
      <c r="H196" s="8"/>
    </row>
    <row r="197" spans="1:8" ht="24" customHeight="1" hidden="1" outlineLevel="1">
      <c r="A197" s="34" t="s">
        <v>26</v>
      </c>
      <c r="B197" s="34"/>
      <c r="C197" s="34"/>
      <c r="D197" s="34"/>
      <c r="E197" s="34"/>
      <c r="F197" s="34"/>
      <c r="G197" s="34"/>
      <c r="H197" s="17">
        <v>237.63</v>
      </c>
    </row>
    <row r="198" spans="1:8" ht="33" customHeight="1" hidden="1" outlineLevel="1">
      <c r="A198" s="34" t="s">
        <v>27</v>
      </c>
      <c r="B198" s="34"/>
      <c r="C198" s="34"/>
      <c r="D198" s="34"/>
      <c r="E198" s="34"/>
      <c r="F198" s="34"/>
      <c r="G198" s="34"/>
      <c r="H198" s="21">
        <f>D200+D204</f>
        <v>9838.128999999999</v>
      </c>
    </row>
    <row r="199" spans="1:8" ht="15.75" hidden="1" outlineLevel="1">
      <c r="A199" s="34" t="s">
        <v>20</v>
      </c>
      <c r="B199" s="34"/>
      <c r="C199" s="14"/>
      <c r="D199" s="14"/>
      <c r="E199" s="14"/>
      <c r="F199" s="14"/>
      <c r="G199" s="14"/>
      <c r="H199" s="23"/>
    </row>
    <row r="200" spans="1:8" ht="15.75" customHeight="1" hidden="1" outlineLevel="1">
      <c r="A200" s="36" t="s">
        <v>28</v>
      </c>
      <c r="B200" s="36"/>
      <c r="C200" s="36"/>
      <c r="D200" s="17">
        <f>D201+D202+D203</f>
        <v>9.658000000000001</v>
      </c>
      <c r="E200" s="7"/>
      <c r="F200" s="8"/>
      <c r="G200" s="8"/>
      <c r="H200" s="8"/>
    </row>
    <row r="201" spans="1:8" ht="15.75" customHeight="1" hidden="1" outlineLevel="1">
      <c r="A201" s="37" t="s">
        <v>29</v>
      </c>
      <c r="B201" s="37"/>
      <c r="C201" s="37"/>
      <c r="D201" s="17">
        <v>1.5190000000000001</v>
      </c>
      <c r="E201" s="7"/>
      <c r="F201" s="8"/>
      <c r="G201" s="8"/>
      <c r="H201" s="8"/>
    </row>
    <row r="202" spans="1:8" ht="15.75" customHeight="1" hidden="1" outlineLevel="1">
      <c r="A202" s="37" t="s">
        <v>30</v>
      </c>
      <c r="B202" s="37"/>
      <c r="C202" s="37"/>
      <c r="D202" s="17">
        <v>5.051</v>
      </c>
      <c r="E202" s="7"/>
      <c r="F202" s="8"/>
      <c r="G202" s="8"/>
      <c r="H202" s="8"/>
    </row>
    <row r="203" spans="1:8" ht="15.75" customHeight="1" hidden="1" outlineLevel="1">
      <c r="A203" s="37" t="s">
        <v>31</v>
      </c>
      <c r="B203" s="37"/>
      <c r="C203" s="37"/>
      <c r="D203" s="17">
        <v>3.088</v>
      </c>
      <c r="E203" s="7"/>
      <c r="F203" s="8"/>
      <c r="G203" s="8"/>
      <c r="H203" s="8"/>
    </row>
    <row r="204" spans="1:8" ht="15.75" customHeight="1" hidden="1" outlineLevel="1">
      <c r="A204" s="36" t="s">
        <v>32</v>
      </c>
      <c r="B204" s="36"/>
      <c r="C204" s="36"/>
      <c r="D204" s="17">
        <f>D205+D206</f>
        <v>9828.471</v>
      </c>
      <c r="E204" s="7"/>
      <c r="F204" s="8"/>
      <c r="G204" s="8"/>
      <c r="H204" s="8"/>
    </row>
    <row r="205" spans="1:8" ht="15.75" customHeight="1" hidden="1" outlineLevel="1">
      <c r="A205" s="37" t="s">
        <v>29</v>
      </c>
      <c r="B205" s="37"/>
      <c r="C205" s="37"/>
      <c r="D205" s="17">
        <v>3008.216999999999</v>
      </c>
      <c r="E205" s="7"/>
      <c r="F205" s="8"/>
      <c r="G205" s="8"/>
      <c r="H205" s="8"/>
    </row>
    <row r="206" spans="1:8" ht="15.75" customHeight="1" hidden="1" outlineLevel="1">
      <c r="A206" s="37" t="s">
        <v>31</v>
      </c>
      <c r="B206" s="37"/>
      <c r="C206" s="37"/>
      <c r="D206" s="17">
        <v>6820.254</v>
      </c>
      <c r="E206" s="7"/>
      <c r="F206" s="8"/>
      <c r="G206" s="8"/>
      <c r="H206" s="8"/>
    </row>
    <row r="207" spans="1:8" ht="35.25" customHeight="1" hidden="1" outlineLevel="1">
      <c r="A207" s="34" t="s">
        <v>33</v>
      </c>
      <c r="B207" s="34"/>
      <c r="C207" s="34"/>
      <c r="D207" s="34"/>
      <c r="E207" s="34"/>
      <c r="F207" s="34"/>
      <c r="G207" s="34"/>
      <c r="H207" s="17">
        <v>408835.397</v>
      </c>
    </row>
    <row r="208" spans="1:8" ht="34.5" customHeight="1" hidden="1" outlineLevel="1">
      <c r="A208" s="34" t="s">
        <v>34</v>
      </c>
      <c r="B208" s="34"/>
      <c r="C208" s="34"/>
      <c r="D208" s="34"/>
      <c r="E208" s="34"/>
      <c r="F208" s="34"/>
      <c r="G208" s="34"/>
      <c r="H208" s="17">
        <v>8434.338</v>
      </c>
    </row>
    <row r="209" spans="1:8" ht="34.5" customHeight="1" hidden="1" outlineLevel="1">
      <c r="A209" s="34" t="s">
        <v>35</v>
      </c>
      <c r="B209" s="34"/>
      <c r="C209" s="34"/>
      <c r="D209" s="34"/>
      <c r="E209" s="34"/>
      <c r="F209" s="34"/>
      <c r="G209" s="34"/>
      <c r="H209" s="17">
        <f>E211+E212+E213+E214+E215</f>
        <v>141592.963813</v>
      </c>
    </row>
    <row r="210" spans="1:8" ht="15.75" hidden="1" outlineLevel="1">
      <c r="A210" s="34" t="s">
        <v>20</v>
      </c>
      <c r="B210" s="34"/>
      <c r="C210" s="14"/>
      <c r="D210" s="14"/>
      <c r="E210" s="14"/>
      <c r="F210" s="14"/>
      <c r="G210" s="14"/>
      <c r="H210" s="23"/>
    </row>
    <row r="211" spans="1:8" ht="15.75" customHeight="1" hidden="1" outlineLevel="1">
      <c r="A211" s="35" t="s">
        <v>36</v>
      </c>
      <c r="B211" s="35"/>
      <c r="C211" s="35"/>
      <c r="D211" s="35"/>
      <c r="E211" s="17">
        <v>9838.128999999999</v>
      </c>
      <c r="G211" s="8"/>
      <c r="H211" s="8"/>
    </row>
    <row r="212" spans="1:8" ht="15.75" customHeight="1" hidden="1" outlineLevel="1">
      <c r="A212" s="35" t="s">
        <v>37</v>
      </c>
      <c r="B212" s="35"/>
      <c r="C212" s="35"/>
      <c r="D212" s="35"/>
      <c r="E212" s="21">
        <v>109133.37281300001</v>
      </c>
      <c r="G212" s="8"/>
      <c r="H212" s="8"/>
    </row>
    <row r="213" spans="1:8" ht="15.75" customHeight="1" hidden="1" outlineLevel="1">
      <c r="A213" s="35" t="s">
        <v>38</v>
      </c>
      <c r="B213" s="35"/>
      <c r="C213" s="35"/>
      <c r="D213" s="35"/>
      <c r="E213" s="21">
        <v>22621.462</v>
      </c>
      <c r="G213" s="8"/>
      <c r="H213" s="8"/>
    </row>
    <row r="214" spans="1:8" ht="15.75" customHeight="1" hidden="1" outlineLevel="1">
      <c r="A214" s="35" t="s">
        <v>39</v>
      </c>
      <c r="B214" s="35"/>
      <c r="C214" s="35"/>
      <c r="D214" s="35"/>
      <c r="E214" s="22">
        <v>0</v>
      </c>
      <c r="G214" s="8"/>
      <c r="H214" s="8"/>
    </row>
    <row r="215" spans="1:8" ht="15.75" customHeight="1" hidden="1" outlineLevel="1">
      <c r="A215" s="35" t="s">
        <v>40</v>
      </c>
      <c r="B215" s="35"/>
      <c r="C215" s="35"/>
      <c r="D215" s="35"/>
      <c r="E215" s="22">
        <v>0</v>
      </c>
      <c r="G215" s="8"/>
      <c r="H215" s="8"/>
    </row>
    <row r="216" spans="1:8" ht="31.5" customHeight="1" hidden="1" outlineLevel="1">
      <c r="A216" s="34" t="s">
        <v>41</v>
      </c>
      <c r="B216" s="34"/>
      <c r="C216" s="34"/>
      <c r="D216" s="34"/>
      <c r="E216" s="34"/>
      <c r="F216" s="34"/>
      <c r="G216" s="34"/>
      <c r="H216" s="17">
        <v>133670</v>
      </c>
    </row>
    <row r="217" spans="1:8" ht="34.5" customHeight="1" hidden="1" outlineLevel="1">
      <c r="A217" s="34" t="s">
        <v>42</v>
      </c>
      <c r="B217" s="34"/>
      <c r="C217" s="34"/>
      <c r="D217" s="34"/>
      <c r="E217" s="34"/>
      <c r="F217" s="34"/>
      <c r="G217" s="34"/>
      <c r="H217" s="12">
        <v>0</v>
      </c>
    </row>
    <row r="218" ht="15.75" hidden="1" outlineLevel="1"/>
    <row r="219" spans="1:8" ht="15.75" hidden="1" outlineLevel="1">
      <c r="A219" s="41" t="s">
        <v>57</v>
      </c>
      <c r="B219" s="41"/>
      <c r="C219" s="41"/>
      <c r="D219" s="41"/>
      <c r="E219" s="41"/>
      <c r="F219" s="41"/>
      <c r="G219" s="41"/>
      <c r="H219" s="41"/>
    </row>
    <row r="220" spans="1:8" ht="40.5" customHeight="1" hidden="1" outlineLevel="1">
      <c r="A220" s="42" t="s">
        <v>11</v>
      </c>
      <c r="B220" s="42"/>
      <c r="C220" s="42"/>
      <c r="D220" s="42"/>
      <c r="E220" s="42"/>
      <c r="F220" s="42"/>
      <c r="G220" s="42"/>
      <c r="H220" s="12">
        <f>ROUND(H223+H224*H225,2)</f>
        <v>1853.52</v>
      </c>
    </row>
    <row r="221" spans="1:5" ht="15.75" hidden="1" outlineLevel="1">
      <c r="A221" s="7"/>
      <c r="B221" s="7"/>
      <c r="C221" s="13"/>
      <c r="D221" s="13"/>
      <c r="E221" s="13"/>
    </row>
    <row r="222" spans="1:8" ht="33.75" customHeight="1" hidden="1" outlineLevel="1">
      <c r="A222" s="42" t="s">
        <v>12</v>
      </c>
      <c r="B222" s="42"/>
      <c r="C222" s="42"/>
      <c r="D222" s="42"/>
      <c r="E222" s="42"/>
      <c r="F222" s="42"/>
      <c r="G222" s="42"/>
      <c r="H222" s="42"/>
    </row>
    <row r="223" spans="1:8" ht="21.75" customHeight="1" hidden="1" outlineLevel="1">
      <c r="A223" s="38" t="s">
        <v>13</v>
      </c>
      <c r="B223" s="38"/>
      <c r="C223" s="38"/>
      <c r="D223" s="38"/>
      <c r="E223" s="38"/>
      <c r="F223" s="38"/>
      <c r="G223" s="38"/>
      <c r="H223" s="12">
        <v>959.5</v>
      </c>
    </row>
    <row r="224" spans="1:8" ht="25.5" customHeight="1" hidden="1" outlineLevel="1">
      <c r="A224" s="38" t="s">
        <v>14</v>
      </c>
      <c r="B224" s="38"/>
      <c r="C224" s="38"/>
      <c r="D224" s="38"/>
      <c r="E224" s="38"/>
      <c r="F224" s="38"/>
      <c r="G224" s="38"/>
      <c r="H224" s="12">
        <v>618378.82</v>
      </c>
    </row>
    <row r="225" spans="1:11" ht="35.25" customHeight="1" hidden="1" outlineLevel="1">
      <c r="A225" s="38" t="s">
        <v>15</v>
      </c>
      <c r="B225" s="38"/>
      <c r="C225" s="38"/>
      <c r="D225" s="38"/>
      <c r="E225" s="38"/>
      <c r="F225" s="38"/>
      <c r="G225" s="38"/>
      <c r="H225" s="15">
        <f>(H226+H227-(H228+H235))/(H245+H246-(H247+H254))</f>
        <v>0.001445755327503715</v>
      </c>
      <c r="K225" s="20"/>
    </row>
    <row r="226" spans="1:11" ht="24.75" customHeight="1" hidden="1" outlineLevel="1">
      <c r="A226" s="38" t="s">
        <v>16</v>
      </c>
      <c r="B226" s="38"/>
      <c r="C226" s="38"/>
      <c r="D226" s="38"/>
      <c r="E226" s="38"/>
      <c r="F226" s="38"/>
      <c r="G226" s="38"/>
      <c r="H226" s="17">
        <v>696.114</v>
      </c>
      <c r="K226" s="20"/>
    </row>
    <row r="227" spans="1:8" ht="35.25" customHeight="1" hidden="1" outlineLevel="1">
      <c r="A227" s="38" t="s">
        <v>17</v>
      </c>
      <c r="B227" s="38"/>
      <c r="C227" s="38"/>
      <c r="D227" s="38"/>
      <c r="E227" s="38"/>
      <c r="F227" s="38"/>
      <c r="G227" s="38"/>
      <c r="H227" s="17">
        <v>8.488</v>
      </c>
    </row>
    <row r="228" spans="1:8" ht="36.75" customHeight="1" hidden="1" outlineLevel="1">
      <c r="A228" s="38" t="s">
        <v>18</v>
      </c>
      <c r="B228" s="38"/>
      <c r="C228" s="38"/>
      <c r="D228" s="38"/>
      <c r="E228" s="38"/>
      <c r="F228" s="38"/>
      <c r="G228" s="38"/>
      <c r="H228" s="17">
        <f>E230+E231+E232+E233+E234</f>
        <v>290.0541905275323</v>
      </c>
    </row>
    <row r="229" spans="1:8" ht="15.75" hidden="1" outlineLevel="1">
      <c r="A229" s="38" t="s">
        <v>20</v>
      </c>
      <c r="B229" s="38"/>
      <c r="C229" s="14"/>
      <c r="D229" s="14"/>
      <c r="E229" s="14"/>
      <c r="F229" s="14"/>
      <c r="G229" s="14"/>
      <c r="H229" s="19"/>
    </row>
    <row r="230" spans="1:8" ht="15.75" customHeight="1" hidden="1" outlineLevel="1">
      <c r="A230" s="35" t="s">
        <v>21</v>
      </c>
      <c r="B230" s="35"/>
      <c r="C230" s="35"/>
      <c r="D230" s="35"/>
      <c r="E230" s="17">
        <v>22.440072727532282</v>
      </c>
      <c r="G230" s="8"/>
      <c r="H230" s="8"/>
    </row>
    <row r="231" spans="1:8" ht="15.75" customHeight="1" hidden="1" outlineLevel="1">
      <c r="A231" s="35" t="s">
        <v>22</v>
      </c>
      <c r="B231" s="35"/>
      <c r="C231" s="35"/>
      <c r="D231" s="35"/>
      <c r="E231" s="21">
        <v>228.56949419999998</v>
      </c>
      <c r="G231" s="8"/>
      <c r="H231" s="8"/>
    </row>
    <row r="232" spans="1:8" ht="15.75" customHeight="1" hidden="1" outlineLevel="1">
      <c r="A232" s="35" t="s">
        <v>23</v>
      </c>
      <c r="B232" s="35"/>
      <c r="C232" s="35"/>
      <c r="D232" s="35"/>
      <c r="E232" s="21">
        <v>39.0446236</v>
      </c>
      <c r="G232" s="8"/>
      <c r="H232" s="8"/>
    </row>
    <row r="233" spans="1:8" ht="15.75" customHeight="1" hidden="1" outlineLevel="1">
      <c r="A233" s="35" t="s">
        <v>24</v>
      </c>
      <c r="B233" s="35"/>
      <c r="C233" s="35"/>
      <c r="D233" s="35"/>
      <c r="E233" s="22">
        <v>0</v>
      </c>
      <c r="G233" s="8"/>
      <c r="H233" s="8"/>
    </row>
    <row r="234" spans="1:8" ht="15.75" customHeight="1" hidden="1" outlineLevel="1">
      <c r="A234" s="35" t="s">
        <v>25</v>
      </c>
      <c r="B234" s="35"/>
      <c r="C234" s="35"/>
      <c r="D234" s="35"/>
      <c r="E234" s="22">
        <v>0</v>
      </c>
      <c r="G234" s="8"/>
      <c r="H234" s="8"/>
    </row>
    <row r="235" spans="1:8" ht="24" customHeight="1" hidden="1" outlineLevel="1">
      <c r="A235" s="34" t="s">
        <v>26</v>
      </c>
      <c r="B235" s="34"/>
      <c r="C235" s="34"/>
      <c r="D235" s="34"/>
      <c r="E235" s="34"/>
      <c r="F235" s="34"/>
      <c r="G235" s="34"/>
      <c r="H235" s="17">
        <v>220.54</v>
      </c>
    </row>
    <row r="236" spans="1:8" ht="33" customHeight="1" hidden="1" outlineLevel="1">
      <c r="A236" s="34" t="s">
        <v>27</v>
      </c>
      <c r="B236" s="34"/>
      <c r="C236" s="34"/>
      <c r="D236" s="34"/>
      <c r="E236" s="34"/>
      <c r="F236" s="34"/>
      <c r="G236" s="34"/>
      <c r="H236" s="21">
        <f>D238+D242</f>
        <v>9488.925999999994</v>
      </c>
    </row>
    <row r="237" spans="1:8" ht="15.75" hidden="1" outlineLevel="1">
      <c r="A237" s="34" t="s">
        <v>20</v>
      </c>
      <c r="B237" s="34"/>
      <c r="C237" s="14"/>
      <c r="D237" s="14"/>
      <c r="E237" s="14"/>
      <c r="F237" s="14"/>
      <c r="G237" s="14"/>
      <c r="H237" s="23"/>
    </row>
    <row r="238" spans="1:8" ht="15.75" customHeight="1" hidden="1" outlineLevel="1">
      <c r="A238" s="36" t="s">
        <v>28</v>
      </c>
      <c r="B238" s="36"/>
      <c r="C238" s="36"/>
      <c r="D238" s="17">
        <f>D239+D240+D241</f>
        <v>2.456</v>
      </c>
      <c r="E238" s="7"/>
      <c r="F238" s="8"/>
      <c r="G238" s="8"/>
      <c r="H238" s="8"/>
    </row>
    <row r="239" spans="1:8" ht="15.75" customHeight="1" hidden="1" outlineLevel="1">
      <c r="A239" s="37" t="s">
        <v>29</v>
      </c>
      <c r="B239" s="37"/>
      <c r="C239" s="37"/>
      <c r="D239" s="17">
        <v>0</v>
      </c>
      <c r="E239" s="7"/>
      <c r="F239" s="8"/>
      <c r="G239" s="8"/>
      <c r="H239" s="8"/>
    </row>
    <row r="240" spans="1:8" ht="15.75" customHeight="1" hidden="1" outlineLevel="1">
      <c r="A240" s="37" t="s">
        <v>30</v>
      </c>
      <c r="B240" s="37"/>
      <c r="C240" s="37"/>
      <c r="D240" s="17">
        <v>1.555</v>
      </c>
      <c r="E240" s="7"/>
      <c r="F240" s="8"/>
      <c r="G240" s="8"/>
      <c r="H240" s="8"/>
    </row>
    <row r="241" spans="1:8" ht="15.75" customHeight="1" hidden="1" outlineLevel="1">
      <c r="A241" s="37" t="s">
        <v>31</v>
      </c>
      <c r="B241" s="37"/>
      <c r="C241" s="37"/>
      <c r="D241" s="17">
        <v>0.901</v>
      </c>
      <c r="E241" s="7"/>
      <c r="F241" s="8"/>
      <c r="G241" s="8"/>
      <c r="H241" s="8"/>
    </row>
    <row r="242" spans="1:8" ht="15.75" customHeight="1" hidden="1" outlineLevel="1">
      <c r="A242" s="36" t="s">
        <v>32</v>
      </c>
      <c r="B242" s="36"/>
      <c r="C242" s="36"/>
      <c r="D242" s="17">
        <f>D243+D244</f>
        <v>9486.469999999994</v>
      </c>
      <c r="E242" s="7"/>
      <c r="F242" s="8"/>
      <c r="G242" s="8"/>
      <c r="H242" s="8"/>
    </row>
    <row r="243" spans="1:8" ht="15.75" customHeight="1" hidden="1" outlineLevel="1">
      <c r="A243" s="37" t="s">
        <v>29</v>
      </c>
      <c r="B243" s="37"/>
      <c r="C243" s="37"/>
      <c r="D243" s="17">
        <v>2933.704999999997</v>
      </c>
      <c r="E243" s="7"/>
      <c r="F243" s="8"/>
      <c r="G243" s="8"/>
      <c r="H243" s="8"/>
    </row>
    <row r="244" spans="1:8" ht="15.75" customHeight="1" hidden="1" outlineLevel="1">
      <c r="A244" s="37" t="s">
        <v>31</v>
      </c>
      <c r="B244" s="37"/>
      <c r="C244" s="37"/>
      <c r="D244" s="17">
        <v>6552.764999999998</v>
      </c>
      <c r="E244" s="7"/>
      <c r="F244" s="8"/>
      <c r="G244" s="8"/>
      <c r="H244" s="8"/>
    </row>
    <row r="245" spans="1:8" ht="35.25" customHeight="1" hidden="1" outlineLevel="1">
      <c r="A245" s="34" t="s">
        <v>33</v>
      </c>
      <c r="B245" s="34"/>
      <c r="C245" s="34"/>
      <c r="D245" s="34"/>
      <c r="E245" s="34"/>
      <c r="F245" s="34"/>
      <c r="G245" s="34"/>
      <c r="H245" s="17">
        <v>404729.706</v>
      </c>
    </row>
    <row r="246" spans="1:8" ht="34.5" customHeight="1" hidden="1" outlineLevel="1">
      <c r="A246" s="34" t="s">
        <v>34</v>
      </c>
      <c r="B246" s="34"/>
      <c r="C246" s="34"/>
      <c r="D246" s="34"/>
      <c r="E246" s="34"/>
      <c r="F246" s="34"/>
      <c r="G246" s="34"/>
      <c r="H246" s="17">
        <v>7208.84</v>
      </c>
    </row>
    <row r="247" spans="1:8" ht="34.5" customHeight="1" hidden="1" outlineLevel="1">
      <c r="A247" s="34" t="s">
        <v>35</v>
      </c>
      <c r="B247" s="34"/>
      <c r="C247" s="34"/>
      <c r="D247" s="34"/>
      <c r="E247" s="34"/>
      <c r="F247" s="34"/>
      <c r="G247" s="34"/>
      <c r="H247" s="17">
        <f>E249+E250+E251+E252+E253</f>
        <v>153697.230373</v>
      </c>
    </row>
    <row r="248" spans="1:8" ht="15.75" hidden="1" outlineLevel="1">
      <c r="A248" s="34" t="s">
        <v>20</v>
      </c>
      <c r="B248" s="34"/>
      <c r="C248" s="14"/>
      <c r="D248" s="14"/>
      <c r="E248" s="14"/>
      <c r="F248" s="14"/>
      <c r="G248" s="14"/>
      <c r="H248" s="23"/>
    </row>
    <row r="249" spans="1:8" ht="15.75" customHeight="1" hidden="1" outlineLevel="1">
      <c r="A249" s="35" t="s">
        <v>36</v>
      </c>
      <c r="B249" s="35"/>
      <c r="C249" s="35"/>
      <c r="D249" s="35"/>
      <c r="E249" s="17">
        <v>9488.925999999994</v>
      </c>
      <c r="G249" s="8"/>
      <c r="H249" s="8"/>
    </row>
    <row r="250" spans="1:8" ht="15.75" customHeight="1" hidden="1" outlineLevel="1">
      <c r="A250" s="35" t="s">
        <v>37</v>
      </c>
      <c r="B250" s="35"/>
      <c r="C250" s="35"/>
      <c r="D250" s="35"/>
      <c r="E250" s="21">
        <v>118760.593373</v>
      </c>
      <c r="G250" s="8"/>
      <c r="H250" s="8"/>
    </row>
    <row r="251" spans="1:8" ht="15.75" customHeight="1" hidden="1" outlineLevel="1">
      <c r="A251" s="35" t="s">
        <v>38</v>
      </c>
      <c r="B251" s="35"/>
      <c r="C251" s="35"/>
      <c r="D251" s="35"/>
      <c r="E251" s="21">
        <v>25447.711</v>
      </c>
      <c r="G251" s="8"/>
      <c r="H251" s="8"/>
    </row>
    <row r="252" spans="1:8" ht="15.75" customHeight="1" hidden="1" outlineLevel="1">
      <c r="A252" s="35" t="s">
        <v>39</v>
      </c>
      <c r="B252" s="35"/>
      <c r="C252" s="35"/>
      <c r="D252" s="35"/>
      <c r="E252" s="22">
        <v>0</v>
      </c>
      <c r="G252" s="8"/>
      <c r="H252" s="8"/>
    </row>
    <row r="253" spans="1:8" ht="15.75" customHeight="1" hidden="1" outlineLevel="1">
      <c r="A253" s="35" t="s">
        <v>40</v>
      </c>
      <c r="B253" s="35"/>
      <c r="C253" s="35"/>
      <c r="D253" s="35"/>
      <c r="E253" s="22">
        <v>0</v>
      </c>
      <c r="G253" s="8"/>
      <c r="H253" s="8"/>
    </row>
    <row r="254" spans="1:8" ht="31.5" customHeight="1" hidden="1" outlineLevel="1">
      <c r="A254" s="34" t="s">
        <v>41</v>
      </c>
      <c r="B254" s="34"/>
      <c r="C254" s="34"/>
      <c r="D254" s="34"/>
      <c r="E254" s="34"/>
      <c r="F254" s="34"/>
      <c r="G254" s="34"/>
      <c r="H254" s="17">
        <v>124050</v>
      </c>
    </row>
    <row r="255" spans="1:8" ht="34.5" customHeight="1" hidden="1" outlineLevel="1">
      <c r="A255" s="34" t="s">
        <v>42</v>
      </c>
      <c r="B255" s="34"/>
      <c r="C255" s="34"/>
      <c r="D255" s="34"/>
      <c r="E255" s="34"/>
      <c r="F255" s="34"/>
      <c r="G255" s="34"/>
      <c r="H255" s="12">
        <v>0</v>
      </c>
    </row>
    <row r="256" ht="15.75" hidden="1" outlineLevel="1"/>
    <row r="257" spans="1:8" ht="15.75" hidden="1" outlineLevel="1">
      <c r="A257" s="41" t="s">
        <v>58</v>
      </c>
      <c r="B257" s="41"/>
      <c r="C257" s="41"/>
      <c r="D257" s="41"/>
      <c r="E257" s="41"/>
      <c r="F257" s="41"/>
      <c r="G257" s="41"/>
      <c r="H257" s="41"/>
    </row>
    <row r="258" spans="1:8" ht="40.5" customHeight="1" hidden="1" outlineLevel="1">
      <c r="A258" s="42" t="s">
        <v>11</v>
      </c>
      <c r="B258" s="42"/>
      <c r="C258" s="42"/>
      <c r="D258" s="42"/>
      <c r="E258" s="42"/>
      <c r="F258" s="42"/>
      <c r="G258" s="42"/>
      <c r="H258" s="12">
        <f>ROUND(H261+H262*H263,2)</f>
        <v>1919.81</v>
      </c>
    </row>
    <row r="259" spans="1:5" ht="15.75" hidden="1" outlineLevel="1">
      <c r="A259" s="7"/>
      <c r="B259" s="7"/>
      <c r="C259" s="13"/>
      <c r="D259" s="13"/>
      <c r="E259" s="13"/>
    </row>
    <row r="260" spans="1:8" ht="33.75" customHeight="1" hidden="1" outlineLevel="1">
      <c r="A260" s="42" t="s">
        <v>12</v>
      </c>
      <c r="B260" s="42"/>
      <c r="C260" s="42"/>
      <c r="D260" s="42"/>
      <c r="E260" s="42"/>
      <c r="F260" s="42"/>
      <c r="G260" s="42"/>
      <c r="H260" s="42"/>
    </row>
    <row r="261" spans="1:8" ht="21.75" customHeight="1" hidden="1" outlineLevel="1">
      <c r="A261" s="38" t="s">
        <v>13</v>
      </c>
      <c r="B261" s="38"/>
      <c r="C261" s="38"/>
      <c r="D261" s="38"/>
      <c r="E261" s="38"/>
      <c r="F261" s="38"/>
      <c r="G261" s="38"/>
      <c r="H261" s="12">
        <v>1015.89</v>
      </c>
    </row>
    <row r="262" spans="1:8" ht="25.5" customHeight="1" hidden="1" outlineLevel="1">
      <c r="A262" s="38" t="s">
        <v>14</v>
      </c>
      <c r="B262" s="38"/>
      <c r="C262" s="38"/>
      <c r="D262" s="38"/>
      <c r="E262" s="38"/>
      <c r="F262" s="38"/>
      <c r="G262" s="38"/>
      <c r="H262" s="12">
        <v>628693.13</v>
      </c>
    </row>
    <row r="263" spans="1:11" ht="35.25" customHeight="1" hidden="1" outlineLevel="1">
      <c r="A263" s="38" t="s">
        <v>15</v>
      </c>
      <c r="B263" s="38"/>
      <c r="C263" s="38"/>
      <c r="D263" s="38"/>
      <c r="E263" s="38"/>
      <c r="F263" s="38"/>
      <c r="G263" s="38"/>
      <c r="H263" s="15">
        <f>(H264+H265-(H266+H273))/(H283+H284-(H285+H292))</f>
        <v>0.0014377812931376187</v>
      </c>
      <c r="K263" s="20"/>
    </row>
    <row r="264" spans="1:11" ht="24.75" customHeight="1" hidden="1" outlineLevel="1">
      <c r="A264" s="38" t="s">
        <v>16</v>
      </c>
      <c r="B264" s="38"/>
      <c r="C264" s="38"/>
      <c r="D264" s="38"/>
      <c r="E264" s="38"/>
      <c r="F264" s="38"/>
      <c r="G264" s="38"/>
      <c r="H264" s="17">
        <v>661.636</v>
      </c>
      <c r="K264" s="20"/>
    </row>
    <row r="265" spans="1:8" ht="35.25" customHeight="1" hidden="1" outlineLevel="1">
      <c r="A265" s="38" t="s">
        <v>17</v>
      </c>
      <c r="B265" s="38"/>
      <c r="C265" s="38"/>
      <c r="D265" s="38"/>
      <c r="E265" s="38"/>
      <c r="F265" s="38"/>
      <c r="G265" s="38"/>
      <c r="H265" s="17">
        <v>9.946</v>
      </c>
    </row>
    <row r="266" spans="1:8" ht="36.75" customHeight="1" hidden="1" outlineLevel="1">
      <c r="A266" s="38" t="s">
        <v>18</v>
      </c>
      <c r="B266" s="38"/>
      <c r="C266" s="38"/>
      <c r="D266" s="38"/>
      <c r="E266" s="38"/>
      <c r="F266" s="38"/>
      <c r="G266" s="38"/>
      <c r="H266" s="17">
        <f>E268+E269+E270+E271+E272</f>
        <v>247.46488656085347</v>
      </c>
    </row>
    <row r="267" spans="1:8" ht="15.75" hidden="1" outlineLevel="1">
      <c r="A267" s="38" t="s">
        <v>20</v>
      </c>
      <c r="B267" s="38"/>
      <c r="C267" s="14"/>
      <c r="D267" s="14"/>
      <c r="E267" s="14"/>
      <c r="F267" s="14"/>
      <c r="G267" s="14"/>
      <c r="H267" s="19"/>
    </row>
    <row r="268" spans="1:8" ht="15.75" customHeight="1" hidden="1" outlineLevel="1">
      <c r="A268" s="35" t="s">
        <v>21</v>
      </c>
      <c r="B268" s="35"/>
      <c r="C268" s="35"/>
      <c r="D268" s="35"/>
      <c r="E268" s="17">
        <v>22.661233060853466</v>
      </c>
      <c r="G268" s="8"/>
      <c r="H268" s="8"/>
    </row>
    <row r="269" spans="1:8" ht="15.75" customHeight="1" hidden="1" outlineLevel="1">
      <c r="A269" s="35" t="s">
        <v>22</v>
      </c>
      <c r="B269" s="35"/>
      <c r="C269" s="35"/>
      <c r="D269" s="35"/>
      <c r="E269" s="21">
        <v>189.1494437</v>
      </c>
      <c r="G269" s="8"/>
      <c r="H269" s="8"/>
    </row>
    <row r="270" spans="1:8" ht="15.75" customHeight="1" hidden="1" outlineLevel="1">
      <c r="A270" s="35" t="s">
        <v>23</v>
      </c>
      <c r="B270" s="35"/>
      <c r="C270" s="35"/>
      <c r="D270" s="35"/>
      <c r="E270" s="21">
        <v>35.6542098</v>
      </c>
      <c r="G270" s="8"/>
      <c r="H270" s="8"/>
    </row>
    <row r="271" spans="1:8" ht="15.75" customHeight="1" hidden="1" outlineLevel="1">
      <c r="A271" s="35" t="s">
        <v>24</v>
      </c>
      <c r="B271" s="35"/>
      <c r="C271" s="35"/>
      <c r="D271" s="35"/>
      <c r="E271" s="22">
        <v>0</v>
      </c>
      <c r="G271" s="8"/>
      <c r="H271" s="8"/>
    </row>
    <row r="272" spans="1:8" ht="15.75" customHeight="1" hidden="1" outlineLevel="1">
      <c r="A272" s="35" t="s">
        <v>25</v>
      </c>
      <c r="B272" s="35"/>
      <c r="C272" s="35"/>
      <c r="D272" s="35"/>
      <c r="E272" s="22">
        <v>0</v>
      </c>
      <c r="G272" s="8"/>
      <c r="H272" s="8"/>
    </row>
    <row r="273" spans="1:8" ht="24" customHeight="1" hidden="1" outlineLevel="1">
      <c r="A273" s="34" t="s">
        <v>26</v>
      </c>
      <c r="B273" s="34"/>
      <c r="C273" s="34"/>
      <c r="D273" s="34"/>
      <c r="E273" s="34"/>
      <c r="F273" s="34"/>
      <c r="G273" s="34"/>
      <c r="H273" s="17">
        <v>231.51</v>
      </c>
    </row>
    <row r="274" spans="1:8" ht="33" customHeight="1" hidden="1" outlineLevel="1">
      <c r="A274" s="34" t="s">
        <v>27</v>
      </c>
      <c r="B274" s="34"/>
      <c r="C274" s="34"/>
      <c r="D274" s="34"/>
      <c r="E274" s="34"/>
      <c r="F274" s="34"/>
      <c r="G274" s="34"/>
      <c r="H274" s="21">
        <f>D276+D280</f>
        <v>9709.137300000002</v>
      </c>
    </row>
    <row r="275" spans="1:8" ht="15.75" hidden="1" outlineLevel="1">
      <c r="A275" s="34" t="s">
        <v>20</v>
      </c>
      <c r="B275" s="34"/>
      <c r="C275" s="14"/>
      <c r="D275" s="14"/>
      <c r="E275" s="14"/>
      <c r="F275" s="14"/>
      <c r="G275" s="14"/>
      <c r="H275" s="23"/>
    </row>
    <row r="276" spans="1:8" ht="15.75" customHeight="1" hidden="1" outlineLevel="1">
      <c r="A276" s="36" t="s">
        <v>28</v>
      </c>
      <c r="B276" s="36"/>
      <c r="C276" s="36"/>
      <c r="D276" s="17">
        <f>D277+D278+D279</f>
        <v>4.818</v>
      </c>
      <c r="E276" s="7"/>
      <c r="F276" s="8"/>
      <c r="G276" s="8"/>
      <c r="H276" s="8"/>
    </row>
    <row r="277" spans="1:8" ht="15.75" customHeight="1" hidden="1" outlineLevel="1">
      <c r="A277" s="37" t="s">
        <v>29</v>
      </c>
      <c r="B277" s="37"/>
      <c r="C277" s="37"/>
      <c r="D277" s="17">
        <v>1.257</v>
      </c>
      <c r="E277" s="7"/>
      <c r="F277" s="8"/>
      <c r="G277" s="8"/>
      <c r="H277" s="8"/>
    </row>
    <row r="278" spans="1:8" ht="15.75" customHeight="1" hidden="1" outlineLevel="1">
      <c r="A278" s="37" t="s">
        <v>30</v>
      </c>
      <c r="B278" s="37"/>
      <c r="C278" s="37"/>
      <c r="D278" s="17">
        <v>2.285</v>
      </c>
      <c r="E278" s="7"/>
      <c r="F278" s="8"/>
      <c r="G278" s="8"/>
      <c r="H278" s="8"/>
    </row>
    <row r="279" spans="1:8" ht="15.75" customHeight="1" hidden="1" outlineLevel="1">
      <c r="A279" s="37" t="s">
        <v>31</v>
      </c>
      <c r="B279" s="37"/>
      <c r="C279" s="37"/>
      <c r="D279" s="17">
        <v>1.2760000000000002</v>
      </c>
      <c r="E279" s="7"/>
      <c r="F279" s="8"/>
      <c r="G279" s="8"/>
      <c r="H279" s="8"/>
    </row>
    <row r="280" spans="1:8" ht="15.75" customHeight="1" hidden="1" outlineLevel="1">
      <c r="A280" s="36" t="s">
        <v>32</v>
      </c>
      <c r="B280" s="36"/>
      <c r="C280" s="36"/>
      <c r="D280" s="17">
        <f>D281+D282</f>
        <v>9704.319300000003</v>
      </c>
      <c r="E280" s="7"/>
      <c r="F280" s="8"/>
      <c r="G280" s="8"/>
      <c r="H280" s="8"/>
    </row>
    <row r="281" spans="1:8" ht="15.75" customHeight="1" hidden="1" outlineLevel="1">
      <c r="A281" s="37" t="s">
        <v>29</v>
      </c>
      <c r="B281" s="37"/>
      <c r="C281" s="37"/>
      <c r="D281" s="17">
        <v>3085.2113</v>
      </c>
      <c r="E281" s="7"/>
      <c r="F281" s="8"/>
      <c r="G281" s="8"/>
      <c r="H281" s="8"/>
    </row>
    <row r="282" spans="1:8" ht="15.75" customHeight="1" hidden="1" outlineLevel="1">
      <c r="A282" s="37" t="s">
        <v>31</v>
      </c>
      <c r="B282" s="37"/>
      <c r="C282" s="37"/>
      <c r="D282" s="17">
        <v>6619.108000000002</v>
      </c>
      <c r="E282" s="7"/>
      <c r="F282" s="8"/>
      <c r="G282" s="8"/>
      <c r="H282" s="8"/>
    </row>
    <row r="283" spans="1:8" ht="35.25" customHeight="1" hidden="1" outlineLevel="1">
      <c r="A283" s="34" t="s">
        <v>33</v>
      </c>
      <c r="B283" s="34"/>
      <c r="C283" s="34"/>
      <c r="D283" s="34"/>
      <c r="E283" s="34"/>
      <c r="F283" s="34"/>
      <c r="G283" s="34"/>
      <c r="H283" s="17">
        <v>404335.071</v>
      </c>
    </row>
    <row r="284" spans="1:8" ht="34.5" customHeight="1" hidden="1" outlineLevel="1">
      <c r="A284" s="34" t="s">
        <v>34</v>
      </c>
      <c r="B284" s="34"/>
      <c r="C284" s="34"/>
      <c r="D284" s="34"/>
      <c r="E284" s="34"/>
      <c r="F284" s="34"/>
      <c r="G284" s="34"/>
      <c r="H284" s="17">
        <v>7904.352</v>
      </c>
    </row>
    <row r="285" spans="1:8" ht="34.5" customHeight="1" hidden="1" outlineLevel="1">
      <c r="A285" s="34" t="s">
        <v>35</v>
      </c>
      <c r="B285" s="34"/>
      <c r="C285" s="34"/>
      <c r="D285" s="34"/>
      <c r="E285" s="34"/>
      <c r="F285" s="34"/>
      <c r="G285" s="34"/>
      <c r="H285" s="17">
        <f>E287+E288+E289+E290+E291</f>
        <v>148048.079673</v>
      </c>
    </row>
    <row r="286" spans="1:8" ht="15.75" hidden="1" outlineLevel="1">
      <c r="A286" s="34" t="s">
        <v>20</v>
      </c>
      <c r="B286" s="34"/>
      <c r="C286" s="14"/>
      <c r="D286" s="14"/>
      <c r="E286" s="14"/>
      <c r="F286" s="14"/>
      <c r="G286" s="14"/>
      <c r="H286" s="23"/>
    </row>
    <row r="287" spans="1:8" ht="15.75" customHeight="1" hidden="1" outlineLevel="1">
      <c r="A287" s="35" t="s">
        <v>36</v>
      </c>
      <c r="B287" s="35"/>
      <c r="C287" s="35"/>
      <c r="D287" s="35"/>
      <c r="E287" s="17">
        <v>9709.137300000002</v>
      </c>
      <c r="G287" s="8"/>
      <c r="H287" s="8"/>
    </row>
    <row r="288" spans="1:8" ht="15.75" customHeight="1" hidden="1" outlineLevel="1">
      <c r="A288" s="35" t="s">
        <v>37</v>
      </c>
      <c r="B288" s="35"/>
      <c r="C288" s="35"/>
      <c r="D288" s="35"/>
      <c r="E288" s="21">
        <v>113840.332373</v>
      </c>
      <c r="G288" s="8"/>
      <c r="H288" s="8"/>
    </row>
    <row r="289" spans="1:8" ht="15.75" customHeight="1" hidden="1" outlineLevel="1">
      <c r="A289" s="35" t="s">
        <v>38</v>
      </c>
      <c r="B289" s="35"/>
      <c r="C289" s="35"/>
      <c r="D289" s="35"/>
      <c r="E289" s="21">
        <v>24498.61</v>
      </c>
      <c r="G289" s="8"/>
      <c r="H289" s="8"/>
    </row>
    <row r="290" spans="1:8" ht="15.75" customHeight="1" hidden="1" outlineLevel="1">
      <c r="A290" s="35" t="s">
        <v>39</v>
      </c>
      <c r="B290" s="35"/>
      <c r="C290" s="35"/>
      <c r="D290" s="35"/>
      <c r="E290" s="22">
        <v>0</v>
      </c>
      <c r="G290" s="8"/>
      <c r="H290" s="8"/>
    </row>
    <row r="291" spans="1:8" ht="15.75" customHeight="1" hidden="1" outlineLevel="1">
      <c r="A291" s="35" t="s">
        <v>40</v>
      </c>
      <c r="B291" s="35"/>
      <c r="C291" s="35"/>
      <c r="D291" s="35"/>
      <c r="E291" s="22">
        <v>0</v>
      </c>
      <c r="G291" s="8"/>
      <c r="H291" s="8"/>
    </row>
    <row r="292" spans="1:8" ht="31.5" customHeight="1" hidden="1" outlineLevel="1">
      <c r="A292" s="34" t="s">
        <v>41</v>
      </c>
      <c r="B292" s="34"/>
      <c r="C292" s="34"/>
      <c r="D292" s="34"/>
      <c r="E292" s="34"/>
      <c r="F292" s="34"/>
      <c r="G292" s="34"/>
      <c r="H292" s="17">
        <v>130230</v>
      </c>
    </row>
    <row r="293" spans="1:8" ht="34.5" customHeight="1" hidden="1" outlineLevel="1">
      <c r="A293" s="34" t="s">
        <v>42</v>
      </c>
      <c r="B293" s="34"/>
      <c r="C293" s="34"/>
      <c r="D293" s="34"/>
      <c r="E293" s="34"/>
      <c r="F293" s="34"/>
      <c r="G293" s="34"/>
      <c r="H293" s="12">
        <v>0</v>
      </c>
    </row>
    <row r="294" ht="15.75" hidden="1" outlineLevel="1"/>
    <row r="295" spans="1:8" ht="15.75" hidden="1" outlineLevel="1">
      <c r="A295" s="41" t="s">
        <v>59</v>
      </c>
      <c r="B295" s="41"/>
      <c r="C295" s="41"/>
      <c r="D295" s="41"/>
      <c r="E295" s="41"/>
      <c r="F295" s="41"/>
      <c r="G295" s="41"/>
      <c r="H295" s="41"/>
    </row>
    <row r="296" spans="1:8" ht="40.5" customHeight="1" hidden="1" outlineLevel="1">
      <c r="A296" s="42" t="s">
        <v>11</v>
      </c>
      <c r="B296" s="42"/>
      <c r="C296" s="42"/>
      <c r="D296" s="42"/>
      <c r="E296" s="42"/>
      <c r="F296" s="42"/>
      <c r="G296" s="42"/>
      <c r="H296" s="12">
        <f>ROUND(H299+H300*H301,2)</f>
        <v>2176.43</v>
      </c>
    </row>
    <row r="297" spans="1:5" ht="15.75" hidden="1" outlineLevel="1">
      <c r="A297" s="7"/>
      <c r="B297" s="7"/>
      <c r="C297" s="13"/>
      <c r="D297" s="13"/>
      <c r="E297" s="13"/>
    </row>
    <row r="298" spans="1:8" ht="33.75" customHeight="1" hidden="1" outlineLevel="1">
      <c r="A298" s="42" t="s">
        <v>12</v>
      </c>
      <c r="B298" s="42"/>
      <c r="C298" s="42"/>
      <c r="D298" s="42"/>
      <c r="E298" s="42"/>
      <c r="F298" s="42"/>
      <c r="G298" s="42"/>
      <c r="H298" s="42"/>
    </row>
    <row r="299" spans="1:8" ht="21.75" customHeight="1" hidden="1" outlineLevel="1">
      <c r="A299" s="38" t="s">
        <v>13</v>
      </c>
      <c r="B299" s="38"/>
      <c r="C299" s="38"/>
      <c r="D299" s="38"/>
      <c r="E299" s="38"/>
      <c r="F299" s="38"/>
      <c r="G299" s="38"/>
      <c r="H299" s="12">
        <v>1101.23</v>
      </c>
    </row>
    <row r="300" spans="1:8" ht="25.5" customHeight="1" hidden="1" outlineLevel="1">
      <c r="A300" s="38" t="s">
        <v>14</v>
      </c>
      <c r="B300" s="38"/>
      <c r="C300" s="38"/>
      <c r="D300" s="38"/>
      <c r="E300" s="38"/>
      <c r="F300" s="38"/>
      <c r="G300" s="38"/>
      <c r="H300" s="12">
        <v>669611.26</v>
      </c>
    </row>
    <row r="301" spans="1:11" ht="35.25" customHeight="1" hidden="1" outlineLevel="1">
      <c r="A301" s="38" t="s">
        <v>15</v>
      </c>
      <c r="B301" s="38"/>
      <c r="C301" s="38"/>
      <c r="D301" s="38"/>
      <c r="E301" s="38"/>
      <c r="F301" s="38"/>
      <c r="G301" s="38"/>
      <c r="H301" s="15">
        <f>(H302+H303-(H304+H311))/(H321+H322-(H323+H330))</f>
        <v>0.0016057042399861697</v>
      </c>
      <c r="K301" s="20"/>
    </row>
    <row r="302" spans="1:11" ht="24.75" customHeight="1" hidden="1" outlineLevel="1">
      <c r="A302" s="38" t="s">
        <v>16</v>
      </c>
      <c r="B302" s="38"/>
      <c r="C302" s="38"/>
      <c r="D302" s="38"/>
      <c r="E302" s="38"/>
      <c r="F302" s="38"/>
      <c r="G302" s="38"/>
      <c r="H302" s="17">
        <v>719.391</v>
      </c>
      <c r="K302" s="20"/>
    </row>
    <row r="303" spans="1:8" ht="35.25" customHeight="1" hidden="1" outlineLevel="1">
      <c r="A303" s="38" t="s">
        <v>17</v>
      </c>
      <c r="B303" s="38"/>
      <c r="C303" s="38"/>
      <c r="D303" s="38"/>
      <c r="E303" s="38"/>
      <c r="F303" s="38"/>
      <c r="G303" s="38"/>
      <c r="H303" s="17">
        <v>10.745</v>
      </c>
    </row>
    <row r="304" spans="1:8" ht="36.75" customHeight="1" hidden="1" outlineLevel="1">
      <c r="A304" s="38" t="s">
        <v>18</v>
      </c>
      <c r="B304" s="38"/>
      <c r="C304" s="38"/>
      <c r="D304" s="38"/>
      <c r="E304" s="38"/>
      <c r="F304" s="38"/>
      <c r="G304" s="38"/>
      <c r="H304" s="17">
        <f>E306+E307+E308+E309+E310</f>
        <v>238.18344772202454</v>
      </c>
    </row>
    <row r="305" spans="1:8" ht="15.75" hidden="1" outlineLevel="1">
      <c r="A305" s="38" t="s">
        <v>20</v>
      </c>
      <c r="B305" s="38"/>
      <c r="C305" s="14"/>
      <c r="D305" s="14"/>
      <c r="E305" s="14"/>
      <c r="F305" s="14"/>
      <c r="G305" s="14"/>
      <c r="H305" s="19"/>
    </row>
    <row r="306" spans="1:8" ht="15.75" customHeight="1" hidden="1" outlineLevel="1">
      <c r="A306" s="35" t="s">
        <v>21</v>
      </c>
      <c r="B306" s="35"/>
      <c r="C306" s="35"/>
      <c r="D306" s="35"/>
      <c r="E306" s="17">
        <v>23.752148822024523</v>
      </c>
      <c r="G306" s="8"/>
      <c r="H306" s="8"/>
    </row>
    <row r="307" spans="1:8" ht="15.75" customHeight="1" hidden="1" outlineLevel="1">
      <c r="A307" s="35" t="s">
        <v>22</v>
      </c>
      <c r="B307" s="35"/>
      <c r="C307" s="35"/>
      <c r="D307" s="35"/>
      <c r="E307" s="21">
        <v>179.56074130000002</v>
      </c>
      <c r="G307" s="8"/>
      <c r="H307" s="8"/>
    </row>
    <row r="308" spans="1:8" ht="15.75" customHeight="1" hidden="1" outlineLevel="1">
      <c r="A308" s="35" t="s">
        <v>23</v>
      </c>
      <c r="B308" s="35"/>
      <c r="C308" s="35"/>
      <c r="D308" s="35"/>
      <c r="E308" s="21">
        <v>34.8705576</v>
      </c>
      <c r="G308" s="8"/>
      <c r="H308" s="8"/>
    </row>
    <row r="309" spans="1:8" ht="15.75" customHeight="1" hidden="1" outlineLevel="1">
      <c r="A309" s="35" t="s">
        <v>24</v>
      </c>
      <c r="B309" s="35"/>
      <c r="C309" s="35"/>
      <c r="D309" s="35"/>
      <c r="E309" s="22">
        <v>0</v>
      </c>
      <c r="G309" s="8"/>
      <c r="H309" s="8"/>
    </row>
    <row r="310" spans="1:8" ht="15.75" customHeight="1" hidden="1" outlineLevel="1">
      <c r="A310" s="35" t="s">
        <v>25</v>
      </c>
      <c r="B310" s="35"/>
      <c r="C310" s="35"/>
      <c r="D310" s="35"/>
      <c r="E310" s="22">
        <v>0</v>
      </c>
      <c r="G310" s="8"/>
      <c r="H310" s="8"/>
    </row>
    <row r="311" spans="1:8" ht="24" customHeight="1" hidden="1" outlineLevel="1">
      <c r="A311" s="34" t="s">
        <v>26</v>
      </c>
      <c r="B311" s="34"/>
      <c r="C311" s="34"/>
      <c r="D311" s="34"/>
      <c r="E311" s="34"/>
      <c r="F311" s="34"/>
      <c r="G311" s="34"/>
      <c r="H311" s="17">
        <v>276.56</v>
      </c>
    </row>
    <row r="312" spans="1:8" ht="33" customHeight="1" hidden="1" outlineLevel="1">
      <c r="A312" s="34" t="s">
        <v>27</v>
      </c>
      <c r="B312" s="34"/>
      <c r="C312" s="34"/>
      <c r="D312" s="34"/>
      <c r="E312" s="34"/>
      <c r="F312" s="34"/>
      <c r="G312" s="34"/>
      <c r="H312" s="21">
        <f>D314+D318</f>
        <v>9989.298749999998</v>
      </c>
    </row>
    <row r="313" spans="1:8" ht="15.75" hidden="1" outlineLevel="1">
      <c r="A313" s="34" t="s">
        <v>20</v>
      </c>
      <c r="B313" s="34"/>
      <c r="C313" s="14"/>
      <c r="D313" s="14"/>
      <c r="E313" s="14"/>
      <c r="F313" s="14"/>
      <c r="G313" s="14"/>
      <c r="H313" s="23"/>
    </row>
    <row r="314" spans="1:8" ht="15.75" customHeight="1" hidden="1" outlineLevel="1">
      <c r="A314" s="36" t="s">
        <v>28</v>
      </c>
      <c r="B314" s="36"/>
      <c r="C314" s="36"/>
      <c r="D314" s="17">
        <f>D315+D316+D317</f>
        <v>6.5089999999999995</v>
      </c>
      <c r="E314" s="7"/>
      <c r="F314" s="8"/>
      <c r="G314" s="8"/>
      <c r="H314" s="8"/>
    </row>
    <row r="315" spans="1:8" ht="15.75" customHeight="1" hidden="1" outlineLevel="1">
      <c r="A315" s="37" t="s">
        <v>29</v>
      </c>
      <c r="B315" s="37"/>
      <c r="C315" s="37"/>
      <c r="D315" s="17">
        <v>3.85</v>
      </c>
      <c r="E315" s="7"/>
      <c r="F315" s="8"/>
      <c r="G315" s="8"/>
      <c r="H315" s="8"/>
    </row>
    <row r="316" spans="1:8" ht="15.75" customHeight="1" hidden="1" outlineLevel="1">
      <c r="A316" s="37" t="s">
        <v>30</v>
      </c>
      <c r="B316" s="37"/>
      <c r="C316" s="37"/>
      <c r="D316" s="17">
        <v>1.652</v>
      </c>
      <c r="E316" s="7"/>
      <c r="F316" s="8"/>
      <c r="G316" s="8"/>
      <c r="H316" s="8"/>
    </row>
    <row r="317" spans="1:8" ht="15.75" customHeight="1" hidden="1" outlineLevel="1">
      <c r="A317" s="37" t="s">
        <v>31</v>
      </c>
      <c r="B317" s="37"/>
      <c r="C317" s="37"/>
      <c r="D317" s="17">
        <v>1.007</v>
      </c>
      <c r="E317" s="7"/>
      <c r="F317" s="8"/>
      <c r="G317" s="8"/>
      <c r="H317" s="8"/>
    </row>
    <row r="318" spans="1:8" ht="15.75" customHeight="1" hidden="1" outlineLevel="1">
      <c r="A318" s="36" t="s">
        <v>32</v>
      </c>
      <c r="B318" s="36"/>
      <c r="C318" s="36"/>
      <c r="D318" s="17">
        <f>D319+D320</f>
        <v>9982.789749999998</v>
      </c>
      <c r="E318" s="7"/>
      <c r="F318" s="8"/>
      <c r="G318" s="8"/>
      <c r="H318" s="8"/>
    </row>
    <row r="319" spans="1:8" ht="15.75" customHeight="1" hidden="1" outlineLevel="1">
      <c r="A319" s="37" t="s">
        <v>29</v>
      </c>
      <c r="B319" s="37"/>
      <c r="C319" s="37"/>
      <c r="D319" s="17">
        <v>3325.7719999999995</v>
      </c>
      <c r="E319" s="7"/>
      <c r="F319" s="8"/>
      <c r="G319" s="8"/>
      <c r="H319" s="8"/>
    </row>
    <row r="320" spans="1:8" ht="15.75" customHeight="1" hidden="1" outlineLevel="1">
      <c r="A320" s="37" t="s">
        <v>31</v>
      </c>
      <c r="B320" s="37"/>
      <c r="C320" s="37"/>
      <c r="D320" s="17">
        <v>6657.017749999999</v>
      </c>
      <c r="E320" s="7"/>
      <c r="F320" s="8"/>
      <c r="G320" s="8"/>
      <c r="H320" s="8"/>
    </row>
    <row r="321" spans="1:8" ht="35.25" customHeight="1" hidden="1" outlineLevel="1">
      <c r="A321" s="34" t="s">
        <v>33</v>
      </c>
      <c r="B321" s="34"/>
      <c r="C321" s="34"/>
      <c r="D321" s="34"/>
      <c r="E321" s="34"/>
      <c r="F321" s="34"/>
      <c r="G321" s="34"/>
      <c r="H321" s="17">
        <v>424285.505</v>
      </c>
    </row>
    <row r="322" spans="1:8" ht="34.5" customHeight="1" hidden="1" outlineLevel="1">
      <c r="A322" s="34" t="s">
        <v>34</v>
      </c>
      <c r="B322" s="34"/>
      <c r="C322" s="34"/>
      <c r="D322" s="34"/>
      <c r="E322" s="34"/>
      <c r="F322" s="34"/>
      <c r="G322" s="34"/>
      <c r="H322" s="17">
        <v>7635.415</v>
      </c>
    </row>
    <row r="323" spans="1:8" ht="34.5" customHeight="1" hidden="1" outlineLevel="1">
      <c r="A323" s="34" t="s">
        <v>35</v>
      </c>
      <c r="B323" s="34"/>
      <c r="C323" s="34"/>
      <c r="D323" s="34"/>
      <c r="E323" s="34"/>
      <c r="F323" s="34"/>
      <c r="G323" s="34"/>
      <c r="H323" s="17">
        <f>E325+E326+E327+E328+E329</f>
        <v>142208.81156299997</v>
      </c>
    </row>
    <row r="324" spans="1:8" ht="15.75" hidden="1" outlineLevel="1">
      <c r="A324" s="34" t="s">
        <v>20</v>
      </c>
      <c r="B324" s="34"/>
      <c r="C324" s="14"/>
      <c r="D324" s="14"/>
      <c r="E324" s="14"/>
      <c r="F324" s="14"/>
      <c r="G324" s="14"/>
      <c r="H324" s="23"/>
    </row>
    <row r="325" spans="1:8" ht="15.75" customHeight="1" hidden="1" outlineLevel="1">
      <c r="A325" s="35" t="s">
        <v>36</v>
      </c>
      <c r="B325" s="35"/>
      <c r="C325" s="35"/>
      <c r="D325" s="35"/>
      <c r="E325" s="17">
        <v>9989.298749999998</v>
      </c>
      <c r="G325" s="8"/>
      <c r="H325" s="8"/>
    </row>
    <row r="326" spans="1:8" ht="15.75" customHeight="1" hidden="1" outlineLevel="1">
      <c r="A326" s="35" t="s">
        <v>37</v>
      </c>
      <c r="B326" s="35"/>
      <c r="C326" s="35"/>
      <c r="D326" s="35"/>
      <c r="E326" s="21">
        <v>108252.78181299998</v>
      </c>
      <c r="G326" s="8"/>
      <c r="H326" s="8"/>
    </row>
    <row r="327" spans="1:8" ht="15.75" customHeight="1" hidden="1" outlineLevel="1">
      <c r="A327" s="35" t="s">
        <v>38</v>
      </c>
      <c r="B327" s="35"/>
      <c r="C327" s="35"/>
      <c r="D327" s="35"/>
      <c r="E327" s="21">
        <v>23966.731</v>
      </c>
      <c r="G327" s="8"/>
      <c r="H327" s="8"/>
    </row>
    <row r="328" spans="1:8" ht="15.75" customHeight="1" hidden="1" outlineLevel="1">
      <c r="A328" s="35" t="s">
        <v>39</v>
      </c>
      <c r="B328" s="35"/>
      <c r="C328" s="35"/>
      <c r="D328" s="35"/>
      <c r="E328" s="22">
        <v>0</v>
      </c>
      <c r="G328" s="8"/>
      <c r="H328" s="8"/>
    </row>
    <row r="329" spans="1:8" ht="15.75" customHeight="1" hidden="1" outlineLevel="1">
      <c r="A329" s="35" t="s">
        <v>40</v>
      </c>
      <c r="B329" s="35"/>
      <c r="C329" s="35"/>
      <c r="D329" s="35"/>
      <c r="E329" s="22">
        <v>0</v>
      </c>
      <c r="G329" s="8"/>
      <c r="H329" s="8"/>
    </row>
    <row r="330" spans="1:8" ht="31.5" customHeight="1" hidden="1" outlineLevel="1">
      <c r="A330" s="34" t="s">
        <v>41</v>
      </c>
      <c r="B330" s="34"/>
      <c r="C330" s="34"/>
      <c r="D330" s="34"/>
      <c r="E330" s="34"/>
      <c r="F330" s="34"/>
      <c r="G330" s="34"/>
      <c r="H330" s="17">
        <v>155570</v>
      </c>
    </row>
    <row r="331" spans="1:8" ht="34.5" customHeight="1" hidden="1" outlineLevel="1">
      <c r="A331" s="34" t="s">
        <v>42</v>
      </c>
      <c r="B331" s="34"/>
      <c r="C331" s="34"/>
      <c r="D331" s="34"/>
      <c r="E331" s="34"/>
      <c r="F331" s="34"/>
      <c r="G331" s="34"/>
      <c r="H331" s="12">
        <v>0</v>
      </c>
    </row>
    <row r="332" ht="15.75" hidden="1" outlineLevel="1"/>
    <row r="333" spans="1:8" ht="15.75" hidden="1" outlineLevel="1">
      <c r="A333" s="41" t="s">
        <v>60</v>
      </c>
      <c r="B333" s="41"/>
      <c r="C333" s="41"/>
      <c r="D333" s="41"/>
      <c r="E333" s="41"/>
      <c r="F333" s="41"/>
      <c r="G333" s="41"/>
      <c r="H333" s="41"/>
    </row>
    <row r="334" spans="1:8" ht="40.5" customHeight="1" hidden="1" outlineLevel="1">
      <c r="A334" s="42" t="s">
        <v>11</v>
      </c>
      <c r="B334" s="42"/>
      <c r="C334" s="42"/>
      <c r="D334" s="42"/>
      <c r="E334" s="42"/>
      <c r="F334" s="42"/>
      <c r="G334" s="42"/>
      <c r="H334" s="12">
        <f>ROUND(H337+H338*H339,2)</f>
        <v>2080.29</v>
      </c>
    </row>
    <row r="335" spans="1:5" ht="15.75" hidden="1" outlineLevel="1">
      <c r="A335" s="7"/>
      <c r="B335" s="7"/>
      <c r="C335" s="13"/>
      <c r="D335" s="13"/>
      <c r="E335" s="13"/>
    </row>
    <row r="336" spans="1:8" ht="33.75" customHeight="1" hidden="1" outlineLevel="1">
      <c r="A336" s="42" t="s">
        <v>12</v>
      </c>
      <c r="B336" s="42"/>
      <c r="C336" s="42"/>
      <c r="D336" s="42"/>
      <c r="E336" s="42"/>
      <c r="F336" s="42"/>
      <c r="G336" s="42"/>
      <c r="H336" s="42"/>
    </row>
    <row r="337" spans="1:8" ht="21.75" customHeight="1" hidden="1" outlineLevel="1">
      <c r="A337" s="38" t="s">
        <v>13</v>
      </c>
      <c r="B337" s="38"/>
      <c r="C337" s="38"/>
      <c r="D337" s="38"/>
      <c r="E337" s="38"/>
      <c r="F337" s="38"/>
      <c r="G337" s="38"/>
      <c r="H337" s="12">
        <v>1056.78</v>
      </c>
    </row>
    <row r="338" spans="1:8" ht="25.5" customHeight="1" hidden="1" outlineLevel="1">
      <c r="A338" s="38" t="s">
        <v>14</v>
      </c>
      <c r="B338" s="38"/>
      <c r="C338" s="38"/>
      <c r="D338" s="38"/>
      <c r="E338" s="38"/>
      <c r="F338" s="38"/>
      <c r="G338" s="38"/>
      <c r="H338" s="12">
        <v>682458.86</v>
      </c>
    </row>
    <row r="339" spans="1:11" ht="35.25" customHeight="1" hidden="1" outlineLevel="1">
      <c r="A339" s="38" t="s">
        <v>15</v>
      </c>
      <c r="B339" s="38"/>
      <c r="C339" s="38"/>
      <c r="D339" s="38"/>
      <c r="E339" s="38"/>
      <c r="F339" s="38"/>
      <c r="G339" s="38"/>
      <c r="H339" s="15">
        <f>(H340+H341-(H342+H349))/(H359+H360-(H361+H368))</f>
        <v>0.0014997460146278052</v>
      </c>
      <c r="K339" s="20"/>
    </row>
    <row r="340" spans="1:11" ht="24.75" customHeight="1" hidden="1" outlineLevel="1">
      <c r="A340" s="38" t="s">
        <v>16</v>
      </c>
      <c r="B340" s="38"/>
      <c r="C340" s="38"/>
      <c r="D340" s="38"/>
      <c r="E340" s="38"/>
      <c r="F340" s="38"/>
      <c r="G340" s="38"/>
      <c r="H340" s="17">
        <v>791.716</v>
      </c>
      <c r="K340" s="20"/>
    </row>
    <row r="341" spans="1:8" ht="35.25" customHeight="1" hidden="1" outlineLevel="1">
      <c r="A341" s="38" t="s">
        <v>17</v>
      </c>
      <c r="B341" s="38"/>
      <c r="C341" s="38"/>
      <c r="D341" s="38"/>
      <c r="E341" s="38"/>
      <c r="F341" s="38"/>
      <c r="G341" s="38"/>
      <c r="H341" s="17">
        <v>25.540999999999997</v>
      </c>
    </row>
    <row r="342" spans="1:8" ht="36.75" customHeight="1" hidden="1" outlineLevel="1">
      <c r="A342" s="38" t="s">
        <v>18</v>
      </c>
      <c r="B342" s="38"/>
      <c r="C342" s="38"/>
      <c r="D342" s="38"/>
      <c r="E342" s="38"/>
      <c r="F342" s="38"/>
      <c r="G342" s="38"/>
      <c r="H342" s="17">
        <f>E344+E345+E346+E347+E348</f>
        <v>266.0052069703536</v>
      </c>
    </row>
    <row r="343" spans="1:8" ht="15.75" hidden="1" outlineLevel="1">
      <c r="A343" s="38" t="s">
        <v>20</v>
      </c>
      <c r="B343" s="38"/>
      <c r="C343" s="14"/>
      <c r="D343" s="14"/>
      <c r="E343" s="14"/>
      <c r="F343" s="14"/>
      <c r="G343" s="14"/>
      <c r="H343" s="19"/>
    </row>
    <row r="344" spans="1:8" ht="15.75" customHeight="1" hidden="1" outlineLevel="1">
      <c r="A344" s="35" t="s">
        <v>21</v>
      </c>
      <c r="B344" s="35"/>
      <c r="C344" s="35"/>
      <c r="D344" s="35"/>
      <c r="E344" s="17">
        <v>26.415278370353604</v>
      </c>
      <c r="G344" s="8"/>
      <c r="H344" s="8"/>
    </row>
    <row r="345" spans="1:8" ht="15.75" customHeight="1" hidden="1" outlineLevel="1">
      <c r="A345" s="35" t="s">
        <v>22</v>
      </c>
      <c r="B345" s="35"/>
      <c r="C345" s="35"/>
      <c r="D345" s="35"/>
      <c r="E345" s="21">
        <v>193.5295739</v>
      </c>
      <c r="G345" s="8"/>
      <c r="H345" s="8"/>
    </row>
    <row r="346" spans="1:8" ht="15.75" customHeight="1" hidden="1" outlineLevel="1">
      <c r="A346" s="35" t="s">
        <v>23</v>
      </c>
      <c r="B346" s="35"/>
      <c r="C346" s="35"/>
      <c r="D346" s="35"/>
      <c r="E346" s="21">
        <v>46.060354700000005</v>
      </c>
      <c r="G346" s="8"/>
      <c r="H346" s="8"/>
    </row>
    <row r="347" spans="1:8" ht="15.75" customHeight="1" hidden="1" outlineLevel="1">
      <c r="A347" s="35" t="s">
        <v>24</v>
      </c>
      <c r="B347" s="35"/>
      <c r="C347" s="35"/>
      <c r="D347" s="35"/>
      <c r="E347" s="22">
        <v>0</v>
      </c>
      <c r="G347" s="8"/>
      <c r="H347" s="8"/>
    </row>
    <row r="348" spans="1:8" ht="15.75" customHeight="1" hidden="1" outlineLevel="1">
      <c r="A348" s="35" t="s">
        <v>25</v>
      </c>
      <c r="B348" s="35"/>
      <c r="C348" s="35"/>
      <c r="D348" s="35"/>
      <c r="E348" s="22">
        <v>0</v>
      </c>
      <c r="G348" s="8"/>
      <c r="H348" s="8"/>
    </row>
    <row r="349" spans="1:8" ht="24" customHeight="1" hidden="1" outlineLevel="1">
      <c r="A349" s="34" t="s">
        <v>26</v>
      </c>
      <c r="B349" s="34"/>
      <c r="C349" s="34"/>
      <c r="D349" s="34"/>
      <c r="E349" s="34"/>
      <c r="F349" s="34"/>
      <c r="G349" s="34"/>
      <c r="H349" s="17">
        <v>287.07</v>
      </c>
    </row>
    <row r="350" spans="1:8" ht="33" customHeight="1" hidden="1" outlineLevel="1">
      <c r="A350" s="34" t="s">
        <v>27</v>
      </c>
      <c r="B350" s="34"/>
      <c r="C350" s="34"/>
      <c r="D350" s="34"/>
      <c r="E350" s="34"/>
      <c r="F350" s="34"/>
      <c r="G350" s="34"/>
      <c r="H350" s="21">
        <f>D352+D356</f>
        <v>11047.672124999992</v>
      </c>
    </row>
    <row r="351" spans="1:8" ht="15.75" hidden="1" outlineLevel="1">
      <c r="A351" s="34" t="s">
        <v>20</v>
      </c>
      <c r="B351" s="34"/>
      <c r="C351" s="14"/>
      <c r="D351" s="14"/>
      <c r="E351" s="14"/>
      <c r="F351" s="14"/>
      <c r="G351" s="14"/>
      <c r="H351" s="23"/>
    </row>
    <row r="352" spans="1:8" ht="15.75" customHeight="1" hidden="1" outlineLevel="1">
      <c r="A352" s="36" t="s">
        <v>28</v>
      </c>
      <c r="B352" s="36"/>
      <c r="C352" s="36"/>
      <c r="D352" s="17">
        <f>D353+D354+D355</f>
        <v>2.736</v>
      </c>
      <c r="E352" s="7"/>
      <c r="F352" s="8"/>
      <c r="G352" s="8"/>
      <c r="H352" s="8"/>
    </row>
    <row r="353" spans="1:8" ht="15.75" customHeight="1" hidden="1" outlineLevel="1">
      <c r="A353" s="37" t="s">
        <v>29</v>
      </c>
      <c r="B353" s="37"/>
      <c r="C353" s="37"/>
      <c r="D353" s="17">
        <v>1.001</v>
      </c>
      <c r="E353" s="7"/>
      <c r="F353" s="8"/>
      <c r="G353" s="8"/>
      <c r="H353" s="8"/>
    </row>
    <row r="354" spans="1:8" ht="15.75" customHeight="1" hidden="1" outlineLevel="1">
      <c r="A354" s="37" t="s">
        <v>30</v>
      </c>
      <c r="B354" s="37"/>
      <c r="C354" s="37"/>
      <c r="D354" s="17">
        <v>1.457</v>
      </c>
      <c r="E354" s="7"/>
      <c r="F354" s="8"/>
      <c r="G354" s="8"/>
      <c r="H354" s="8"/>
    </row>
    <row r="355" spans="1:8" ht="15.75" customHeight="1" hidden="1" outlineLevel="1">
      <c r="A355" s="37" t="s">
        <v>31</v>
      </c>
      <c r="B355" s="37"/>
      <c r="C355" s="37"/>
      <c r="D355" s="17">
        <v>0.278</v>
      </c>
      <c r="E355" s="7"/>
      <c r="F355" s="8"/>
      <c r="G355" s="8"/>
      <c r="H355" s="8"/>
    </row>
    <row r="356" spans="1:8" ht="15.75" customHeight="1" hidden="1" outlineLevel="1">
      <c r="A356" s="36" t="s">
        <v>32</v>
      </c>
      <c r="B356" s="36"/>
      <c r="C356" s="36"/>
      <c r="D356" s="17">
        <f>D357+D358</f>
        <v>11044.936124999991</v>
      </c>
      <c r="E356" s="7"/>
      <c r="F356" s="8"/>
      <c r="G356" s="8"/>
      <c r="H356" s="8"/>
    </row>
    <row r="357" spans="1:8" ht="15.75" customHeight="1" hidden="1" outlineLevel="1">
      <c r="A357" s="37" t="s">
        <v>29</v>
      </c>
      <c r="B357" s="37"/>
      <c r="C357" s="37"/>
      <c r="D357" s="17">
        <v>3606.9297600000014</v>
      </c>
      <c r="E357" s="7"/>
      <c r="F357" s="8"/>
      <c r="G357" s="8"/>
      <c r="H357" s="8"/>
    </row>
    <row r="358" spans="1:8" ht="15.75" customHeight="1" hidden="1" outlineLevel="1">
      <c r="A358" s="37" t="s">
        <v>31</v>
      </c>
      <c r="B358" s="37"/>
      <c r="C358" s="37"/>
      <c r="D358" s="17">
        <v>7438.006364999989</v>
      </c>
      <c r="E358" s="7"/>
      <c r="F358" s="8"/>
      <c r="G358" s="8"/>
      <c r="H358" s="8"/>
    </row>
    <row r="359" spans="1:8" ht="35.25" customHeight="1" hidden="1" outlineLevel="1">
      <c r="A359" s="34" t="s">
        <v>33</v>
      </c>
      <c r="B359" s="34"/>
      <c r="C359" s="34"/>
      <c r="D359" s="34"/>
      <c r="E359" s="34"/>
      <c r="F359" s="34"/>
      <c r="G359" s="34"/>
      <c r="H359" s="17">
        <v>484609.649</v>
      </c>
    </row>
    <row r="360" spans="1:8" ht="34.5" customHeight="1" hidden="1" outlineLevel="1">
      <c r="A360" s="34" t="s">
        <v>34</v>
      </c>
      <c r="B360" s="34"/>
      <c r="C360" s="34"/>
      <c r="D360" s="34"/>
      <c r="E360" s="34"/>
      <c r="F360" s="34"/>
      <c r="G360" s="34"/>
      <c r="H360" s="17">
        <v>18110.269</v>
      </c>
    </row>
    <row r="361" spans="1:8" ht="34.5" customHeight="1" hidden="1" outlineLevel="1">
      <c r="A361" s="34" t="s">
        <v>35</v>
      </c>
      <c r="B361" s="34"/>
      <c r="C361" s="34"/>
      <c r="D361" s="34"/>
      <c r="E361" s="34"/>
      <c r="F361" s="34"/>
      <c r="G361" s="34"/>
      <c r="H361" s="17">
        <f>E363+E364+E365+E366+E367</f>
        <v>165098.896125</v>
      </c>
    </row>
    <row r="362" spans="1:8" ht="15.75" hidden="1" outlineLevel="1">
      <c r="A362" s="34" t="s">
        <v>20</v>
      </c>
      <c r="B362" s="34"/>
      <c r="C362" s="14"/>
      <c r="D362" s="14"/>
      <c r="E362" s="14"/>
      <c r="F362" s="14"/>
      <c r="G362" s="14"/>
      <c r="H362" s="23"/>
    </row>
    <row r="363" spans="1:8" ht="15.75" customHeight="1" hidden="1" outlineLevel="1">
      <c r="A363" s="35" t="s">
        <v>36</v>
      </c>
      <c r="B363" s="35"/>
      <c r="C363" s="35"/>
      <c r="D363" s="35"/>
      <c r="E363" s="17">
        <v>11047.672124999992</v>
      </c>
      <c r="G363" s="8"/>
      <c r="H363" s="8"/>
    </row>
    <row r="364" spans="1:8" ht="15.75" customHeight="1" hidden="1" outlineLevel="1">
      <c r="A364" s="35" t="s">
        <v>37</v>
      </c>
      <c r="B364" s="35"/>
      <c r="C364" s="35"/>
      <c r="D364" s="35"/>
      <c r="E364" s="21">
        <v>121805.996</v>
      </c>
      <c r="G364" s="8"/>
      <c r="H364" s="8"/>
    </row>
    <row r="365" spans="1:8" ht="15.75" customHeight="1" hidden="1" outlineLevel="1">
      <c r="A365" s="35" t="s">
        <v>38</v>
      </c>
      <c r="B365" s="35"/>
      <c r="C365" s="35"/>
      <c r="D365" s="35"/>
      <c r="E365" s="21">
        <v>32245.228000000003</v>
      </c>
      <c r="G365" s="8"/>
      <c r="H365" s="8"/>
    </row>
    <row r="366" spans="1:8" ht="15.75" customHeight="1" hidden="1" outlineLevel="1">
      <c r="A366" s="35" t="s">
        <v>39</v>
      </c>
      <c r="B366" s="35"/>
      <c r="C366" s="35"/>
      <c r="D366" s="35"/>
      <c r="E366" s="22">
        <v>0</v>
      </c>
      <c r="G366" s="8"/>
      <c r="H366" s="8"/>
    </row>
    <row r="367" spans="1:8" ht="15.75" customHeight="1" hidden="1" outlineLevel="1">
      <c r="A367" s="35" t="s">
        <v>40</v>
      </c>
      <c r="B367" s="35"/>
      <c r="C367" s="35"/>
      <c r="D367" s="35"/>
      <c r="E367" s="22">
        <v>0</v>
      </c>
      <c r="G367" s="8"/>
      <c r="H367" s="8"/>
    </row>
    <row r="368" spans="1:8" ht="31.5" customHeight="1" hidden="1" outlineLevel="1">
      <c r="A368" s="34" t="s">
        <v>41</v>
      </c>
      <c r="B368" s="34"/>
      <c r="C368" s="34"/>
      <c r="D368" s="34"/>
      <c r="E368" s="34"/>
      <c r="F368" s="34"/>
      <c r="G368" s="34"/>
      <c r="H368" s="17">
        <v>161470</v>
      </c>
    </row>
    <row r="369" spans="1:8" ht="34.5" customHeight="1" hidden="1" outlineLevel="1">
      <c r="A369" s="34" t="s">
        <v>42</v>
      </c>
      <c r="B369" s="34"/>
      <c r="C369" s="34"/>
      <c r="D369" s="34"/>
      <c r="E369" s="34"/>
      <c r="F369" s="34"/>
      <c r="G369" s="34"/>
      <c r="H369" s="12">
        <v>0</v>
      </c>
    </row>
    <row r="370" ht="15.75" hidden="1" outlineLevel="1"/>
    <row r="371" spans="1:8" ht="15.75" hidden="1" outlineLevel="1">
      <c r="A371" s="41" t="s">
        <v>61</v>
      </c>
      <c r="B371" s="41"/>
      <c r="C371" s="41"/>
      <c r="D371" s="41"/>
      <c r="E371" s="41"/>
      <c r="F371" s="41"/>
      <c r="G371" s="41"/>
      <c r="H371" s="41"/>
    </row>
    <row r="372" spans="1:8" ht="40.5" customHeight="1" hidden="1" outlineLevel="1">
      <c r="A372" s="42" t="s">
        <v>11</v>
      </c>
      <c r="B372" s="42"/>
      <c r="C372" s="42"/>
      <c r="D372" s="42"/>
      <c r="E372" s="42"/>
      <c r="F372" s="42"/>
      <c r="G372" s="42"/>
      <c r="H372" s="12">
        <f>ROUND(H375+H376*H377,2)</f>
        <v>2038.09</v>
      </c>
    </row>
    <row r="373" spans="1:5" ht="15.75" hidden="1" outlineLevel="1">
      <c r="A373" s="7"/>
      <c r="B373" s="7"/>
      <c r="C373" s="13"/>
      <c r="D373" s="13"/>
      <c r="E373" s="13"/>
    </row>
    <row r="374" spans="1:8" ht="33.75" customHeight="1" hidden="1" outlineLevel="1">
      <c r="A374" s="42" t="s">
        <v>12</v>
      </c>
      <c r="B374" s="42"/>
      <c r="C374" s="42"/>
      <c r="D374" s="42"/>
      <c r="E374" s="42"/>
      <c r="F374" s="42"/>
      <c r="G374" s="42"/>
      <c r="H374" s="42"/>
    </row>
    <row r="375" spans="1:8" ht="21.75" customHeight="1" hidden="1" outlineLevel="1">
      <c r="A375" s="38" t="s">
        <v>13</v>
      </c>
      <c r="B375" s="38"/>
      <c r="C375" s="38"/>
      <c r="D375" s="38"/>
      <c r="E375" s="38"/>
      <c r="F375" s="38"/>
      <c r="G375" s="38"/>
      <c r="H375" s="12">
        <v>1008.94</v>
      </c>
    </row>
    <row r="376" spans="1:8" ht="25.5" customHeight="1" hidden="1" outlineLevel="1">
      <c r="A376" s="38" t="s">
        <v>14</v>
      </c>
      <c r="B376" s="38"/>
      <c r="C376" s="38"/>
      <c r="D376" s="38"/>
      <c r="E376" s="38"/>
      <c r="F376" s="38"/>
      <c r="G376" s="38"/>
      <c r="H376" s="12">
        <v>682616.75</v>
      </c>
    </row>
    <row r="377" spans="1:11" ht="35.25" customHeight="1" hidden="1" outlineLevel="1">
      <c r="A377" s="38" t="s">
        <v>15</v>
      </c>
      <c r="B377" s="38"/>
      <c r="C377" s="38"/>
      <c r="D377" s="38"/>
      <c r="E377" s="38"/>
      <c r="F377" s="38"/>
      <c r="G377" s="38"/>
      <c r="H377" s="15">
        <f>(H378+H379-(H380+H387))/(H397+H398-(H399+H406))</f>
        <v>0.001507649546077725</v>
      </c>
      <c r="K377" s="20"/>
    </row>
    <row r="378" spans="1:11" ht="24.75" customHeight="1" hidden="1" outlineLevel="1">
      <c r="A378" s="38" t="s">
        <v>16</v>
      </c>
      <c r="B378" s="38"/>
      <c r="C378" s="38"/>
      <c r="D378" s="38"/>
      <c r="E378" s="38"/>
      <c r="F378" s="38"/>
      <c r="G378" s="38"/>
      <c r="H378" s="17">
        <v>881.411</v>
      </c>
      <c r="K378" s="20"/>
    </row>
    <row r="379" spans="1:8" ht="35.25" customHeight="1" hidden="1" outlineLevel="1">
      <c r="A379" s="38" t="s">
        <v>17</v>
      </c>
      <c r="B379" s="38"/>
      <c r="C379" s="38"/>
      <c r="D379" s="38"/>
      <c r="E379" s="38"/>
      <c r="F379" s="38"/>
      <c r="G379" s="38"/>
      <c r="H379" s="17">
        <v>28.216</v>
      </c>
    </row>
    <row r="380" spans="1:8" ht="36.75" customHeight="1" hidden="1" outlineLevel="1">
      <c r="A380" s="38" t="s">
        <v>18</v>
      </c>
      <c r="B380" s="38"/>
      <c r="C380" s="38"/>
      <c r="D380" s="38"/>
      <c r="E380" s="38"/>
      <c r="F380" s="38"/>
      <c r="G380" s="38"/>
      <c r="H380" s="17">
        <f>E382+E383+E384+E385+E386</f>
        <v>302.6025154703691</v>
      </c>
    </row>
    <row r="381" spans="1:8" ht="15.75" hidden="1" outlineLevel="1">
      <c r="A381" s="38" t="s">
        <v>20</v>
      </c>
      <c r="B381" s="38"/>
      <c r="C381" s="14"/>
      <c r="D381" s="14"/>
      <c r="E381" s="14"/>
      <c r="F381" s="14"/>
      <c r="G381" s="14"/>
      <c r="H381" s="19"/>
    </row>
    <row r="382" spans="1:8" ht="15.75" customHeight="1" hidden="1" outlineLevel="1">
      <c r="A382" s="35" t="s">
        <v>21</v>
      </c>
      <c r="B382" s="35"/>
      <c r="C382" s="35"/>
      <c r="D382" s="35"/>
      <c r="E382" s="17">
        <v>33.78124617036914</v>
      </c>
      <c r="G382" s="8"/>
      <c r="H382" s="8"/>
    </row>
    <row r="383" spans="1:8" ht="15.75" customHeight="1" hidden="1" outlineLevel="1">
      <c r="A383" s="35" t="s">
        <v>22</v>
      </c>
      <c r="B383" s="35"/>
      <c r="C383" s="35"/>
      <c r="D383" s="35"/>
      <c r="E383" s="21">
        <v>221.0948159</v>
      </c>
      <c r="G383" s="8"/>
      <c r="H383" s="8"/>
    </row>
    <row r="384" spans="1:8" ht="15.75" customHeight="1" hidden="1" outlineLevel="1">
      <c r="A384" s="35" t="s">
        <v>23</v>
      </c>
      <c r="B384" s="35"/>
      <c r="C384" s="35"/>
      <c r="D384" s="35"/>
      <c r="E384" s="21">
        <v>47.7264534</v>
      </c>
      <c r="G384" s="8"/>
      <c r="H384" s="8"/>
    </row>
    <row r="385" spans="1:8" ht="15.75" customHeight="1" hidden="1" outlineLevel="1">
      <c r="A385" s="35" t="s">
        <v>24</v>
      </c>
      <c r="B385" s="35"/>
      <c r="C385" s="35"/>
      <c r="D385" s="35"/>
      <c r="E385" s="22">
        <v>0</v>
      </c>
      <c r="G385" s="8"/>
      <c r="H385" s="8"/>
    </row>
    <row r="386" spans="1:8" ht="15.75" customHeight="1" hidden="1" outlineLevel="1">
      <c r="A386" s="35" t="s">
        <v>25</v>
      </c>
      <c r="B386" s="35"/>
      <c r="C386" s="35"/>
      <c r="D386" s="35"/>
      <c r="E386" s="22">
        <v>0</v>
      </c>
      <c r="G386" s="8"/>
      <c r="H386" s="8"/>
    </row>
    <row r="387" spans="1:8" ht="24" customHeight="1" hidden="1" outlineLevel="1">
      <c r="A387" s="34" t="s">
        <v>26</v>
      </c>
      <c r="B387" s="34"/>
      <c r="C387" s="34"/>
      <c r="D387" s="34"/>
      <c r="E387" s="34"/>
      <c r="F387" s="34"/>
      <c r="G387" s="34"/>
      <c r="H387" s="17">
        <v>308.6</v>
      </c>
    </row>
    <row r="388" spans="1:8" ht="33" customHeight="1" hidden="1" outlineLevel="1">
      <c r="A388" s="34" t="s">
        <v>27</v>
      </c>
      <c r="B388" s="34"/>
      <c r="C388" s="34"/>
      <c r="D388" s="34"/>
      <c r="E388" s="34"/>
      <c r="F388" s="34"/>
      <c r="G388" s="34"/>
      <c r="H388" s="21">
        <f>D390+D394</f>
        <v>13233.285874999998</v>
      </c>
    </row>
    <row r="389" spans="1:8" ht="15.75" hidden="1" outlineLevel="1">
      <c r="A389" s="34" t="s">
        <v>20</v>
      </c>
      <c r="B389" s="34"/>
      <c r="C389" s="14"/>
      <c r="D389" s="14"/>
      <c r="E389" s="14"/>
      <c r="F389" s="14"/>
      <c r="G389" s="14"/>
      <c r="H389" s="23"/>
    </row>
    <row r="390" spans="1:8" ht="15.75" customHeight="1" hidden="1" outlineLevel="1">
      <c r="A390" s="36" t="s">
        <v>28</v>
      </c>
      <c r="B390" s="36"/>
      <c r="C390" s="36"/>
      <c r="D390" s="17">
        <f>D391+D392+D393</f>
        <v>5.378999999999948</v>
      </c>
      <c r="E390" s="7"/>
      <c r="F390" s="8"/>
      <c r="G390" s="8"/>
      <c r="H390" s="8"/>
    </row>
    <row r="391" spans="1:8" ht="15.75" customHeight="1" hidden="1" outlineLevel="1">
      <c r="A391" s="37" t="s">
        <v>29</v>
      </c>
      <c r="B391" s="37"/>
      <c r="C391" s="37"/>
      <c r="D391" s="17">
        <v>1.3579999999999899</v>
      </c>
      <c r="E391" s="7"/>
      <c r="F391" s="8"/>
      <c r="G391" s="8"/>
      <c r="H391" s="8"/>
    </row>
    <row r="392" spans="1:8" ht="15.75" customHeight="1" hidden="1" outlineLevel="1">
      <c r="A392" s="37" t="s">
        <v>30</v>
      </c>
      <c r="B392" s="37"/>
      <c r="C392" s="37"/>
      <c r="D392" s="17">
        <v>3.3909999999999627</v>
      </c>
      <c r="E392" s="7"/>
      <c r="F392" s="8"/>
      <c r="G392" s="8"/>
      <c r="H392" s="8"/>
    </row>
    <row r="393" spans="1:8" ht="15.75" customHeight="1" hidden="1" outlineLevel="1">
      <c r="A393" s="37" t="s">
        <v>31</v>
      </c>
      <c r="B393" s="37"/>
      <c r="C393" s="37"/>
      <c r="D393" s="17">
        <v>0.6299999999999955</v>
      </c>
      <c r="E393" s="7"/>
      <c r="F393" s="8"/>
      <c r="G393" s="8"/>
      <c r="H393" s="8"/>
    </row>
    <row r="394" spans="1:8" ht="15.75" customHeight="1" hidden="1" outlineLevel="1">
      <c r="A394" s="36" t="s">
        <v>32</v>
      </c>
      <c r="B394" s="36"/>
      <c r="C394" s="36"/>
      <c r="D394" s="17">
        <f>D395+D396</f>
        <v>13227.906874999997</v>
      </c>
      <c r="E394" s="7"/>
      <c r="F394" s="8"/>
      <c r="G394" s="8"/>
      <c r="H394" s="8"/>
    </row>
    <row r="395" spans="1:8" ht="15.75" customHeight="1" hidden="1" outlineLevel="1">
      <c r="A395" s="37" t="s">
        <v>29</v>
      </c>
      <c r="B395" s="37"/>
      <c r="C395" s="37"/>
      <c r="D395" s="17">
        <v>4155.022499999998</v>
      </c>
      <c r="E395" s="7"/>
      <c r="F395" s="8"/>
      <c r="G395" s="8"/>
      <c r="H395" s="8"/>
    </row>
    <row r="396" spans="1:8" ht="15.75" customHeight="1" hidden="1" outlineLevel="1">
      <c r="A396" s="37" t="s">
        <v>31</v>
      </c>
      <c r="B396" s="37"/>
      <c r="C396" s="37"/>
      <c r="D396" s="17">
        <v>9072.884375</v>
      </c>
      <c r="E396" s="7"/>
      <c r="F396" s="8"/>
      <c r="G396" s="8"/>
      <c r="H396" s="8"/>
    </row>
    <row r="397" spans="1:8" ht="35.25" customHeight="1" hidden="1" outlineLevel="1">
      <c r="A397" s="34" t="s">
        <v>33</v>
      </c>
      <c r="B397" s="34"/>
      <c r="C397" s="34"/>
      <c r="D397" s="34"/>
      <c r="E397" s="34"/>
      <c r="F397" s="34"/>
      <c r="G397" s="34"/>
      <c r="H397" s="17">
        <v>522891.048</v>
      </c>
    </row>
    <row r="398" spans="1:8" ht="34.5" customHeight="1" hidden="1" outlineLevel="1">
      <c r="A398" s="34" t="s">
        <v>34</v>
      </c>
      <c r="B398" s="34"/>
      <c r="C398" s="34"/>
      <c r="D398" s="34"/>
      <c r="E398" s="34"/>
      <c r="F398" s="34"/>
      <c r="G398" s="34"/>
      <c r="H398" s="17">
        <v>19681.281</v>
      </c>
    </row>
    <row r="399" spans="1:8" ht="34.5" customHeight="1" hidden="1" outlineLevel="1">
      <c r="A399" s="34" t="s">
        <v>35</v>
      </c>
      <c r="B399" s="34"/>
      <c r="C399" s="34"/>
      <c r="D399" s="34"/>
      <c r="E399" s="34"/>
      <c r="F399" s="34"/>
      <c r="G399" s="34"/>
      <c r="H399" s="17">
        <f>E401+E402+E403+E404+E405</f>
        <v>171042.107875</v>
      </c>
    </row>
    <row r="400" spans="1:8" ht="15.75" hidden="1" outlineLevel="1">
      <c r="A400" s="34" t="s">
        <v>20</v>
      </c>
      <c r="B400" s="34"/>
      <c r="C400" s="14"/>
      <c r="D400" s="14"/>
      <c r="E400" s="14"/>
      <c r="F400" s="14"/>
      <c r="G400" s="14"/>
      <c r="H400" s="23"/>
    </row>
    <row r="401" spans="1:8" ht="15.75" customHeight="1" hidden="1" outlineLevel="1">
      <c r="A401" s="35" t="s">
        <v>36</v>
      </c>
      <c r="B401" s="35"/>
      <c r="C401" s="35"/>
      <c r="D401" s="35"/>
      <c r="E401" s="17">
        <v>13233.285874999998</v>
      </c>
      <c r="G401" s="8"/>
      <c r="H401" s="8"/>
    </row>
    <row r="402" spans="1:8" ht="15.75" customHeight="1" hidden="1" outlineLevel="1">
      <c r="A402" s="35" t="s">
        <v>37</v>
      </c>
      <c r="B402" s="35"/>
      <c r="C402" s="35"/>
      <c r="D402" s="35"/>
      <c r="E402" s="21">
        <v>125445.403</v>
      </c>
      <c r="G402" s="8"/>
      <c r="H402" s="8"/>
    </row>
    <row r="403" spans="1:8" ht="15.75" customHeight="1" hidden="1" outlineLevel="1">
      <c r="A403" s="35" t="s">
        <v>38</v>
      </c>
      <c r="B403" s="35"/>
      <c r="C403" s="35"/>
      <c r="D403" s="35"/>
      <c r="E403" s="21">
        <v>32363.419000000005</v>
      </c>
      <c r="G403" s="8"/>
      <c r="H403" s="8"/>
    </row>
    <row r="404" spans="1:8" ht="15.75" customHeight="1" hidden="1" outlineLevel="1">
      <c r="A404" s="35" t="s">
        <v>39</v>
      </c>
      <c r="B404" s="35"/>
      <c r="C404" s="35"/>
      <c r="D404" s="35"/>
      <c r="E404" s="22">
        <v>0</v>
      </c>
      <c r="G404" s="8"/>
      <c r="H404" s="8"/>
    </row>
    <row r="405" spans="1:8" ht="15.75" customHeight="1" hidden="1" outlineLevel="1">
      <c r="A405" s="35" t="s">
        <v>40</v>
      </c>
      <c r="B405" s="35"/>
      <c r="C405" s="35"/>
      <c r="D405" s="35"/>
      <c r="E405" s="22">
        <v>0</v>
      </c>
      <c r="G405" s="8"/>
      <c r="H405" s="8"/>
    </row>
    <row r="406" spans="1:8" ht="31.5" customHeight="1" hidden="1" outlineLevel="1">
      <c r="A406" s="34" t="s">
        <v>41</v>
      </c>
      <c r="B406" s="34"/>
      <c r="C406" s="34"/>
      <c r="D406" s="34"/>
      <c r="E406" s="34"/>
      <c r="F406" s="34"/>
      <c r="G406" s="34"/>
      <c r="H406" s="17">
        <v>173590</v>
      </c>
    </row>
    <row r="407" spans="1:8" ht="34.5" customHeight="1" hidden="1" outlineLevel="1">
      <c r="A407" s="34" t="s">
        <v>42</v>
      </c>
      <c r="B407" s="34"/>
      <c r="C407" s="34"/>
      <c r="D407" s="34"/>
      <c r="E407" s="34"/>
      <c r="F407" s="34"/>
      <c r="G407" s="34"/>
      <c r="H407" s="12">
        <v>0</v>
      </c>
    </row>
    <row r="408" ht="15.75" hidden="1" outlineLevel="1"/>
    <row r="409" spans="1:8" ht="15.75" hidden="1" outlineLevel="1">
      <c r="A409" s="41" t="s">
        <v>62</v>
      </c>
      <c r="B409" s="41"/>
      <c r="C409" s="41"/>
      <c r="D409" s="41"/>
      <c r="E409" s="41"/>
      <c r="F409" s="41"/>
      <c r="G409" s="41"/>
      <c r="H409" s="41"/>
    </row>
    <row r="410" spans="1:8" ht="40.5" customHeight="1" hidden="1" outlineLevel="1">
      <c r="A410" s="42" t="s">
        <v>11</v>
      </c>
      <c r="B410" s="42"/>
      <c r="C410" s="42"/>
      <c r="D410" s="42"/>
      <c r="E410" s="42"/>
      <c r="F410" s="42"/>
      <c r="G410" s="42"/>
      <c r="H410" s="12">
        <f>ROUND(H413+H414*H415,2)</f>
        <v>1933.92</v>
      </c>
    </row>
    <row r="411" spans="1:5" ht="15.75" hidden="1" outlineLevel="1">
      <c r="A411" s="7"/>
      <c r="B411" s="7"/>
      <c r="C411" s="13"/>
      <c r="D411" s="13"/>
      <c r="E411" s="13"/>
    </row>
    <row r="412" spans="1:8" ht="33.75" customHeight="1" hidden="1" outlineLevel="1">
      <c r="A412" s="42" t="s">
        <v>12</v>
      </c>
      <c r="B412" s="42"/>
      <c r="C412" s="42"/>
      <c r="D412" s="42"/>
      <c r="E412" s="42"/>
      <c r="F412" s="42"/>
      <c r="G412" s="42"/>
      <c r="H412" s="42"/>
    </row>
    <row r="413" spans="1:8" ht="21.75" customHeight="1" hidden="1" outlineLevel="1">
      <c r="A413" s="38" t="s">
        <v>13</v>
      </c>
      <c r="B413" s="38"/>
      <c r="C413" s="38"/>
      <c r="D413" s="38"/>
      <c r="E413" s="38"/>
      <c r="F413" s="38"/>
      <c r="G413" s="38"/>
      <c r="H413" s="12">
        <v>1050.18</v>
      </c>
    </row>
    <row r="414" spans="1:8" ht="25.5" customHeight="1" hidden="1" outlineLevel="1">
      <c r="A414" s="38" t="s">
        <v>14</v>
      </c>
      <c r="B414" s="38"/>
      <c r="C414" s="38"/>
      <c r="D414" s="38"/>
      <c r="E414" s="38"/>
      <c r="F414" s="38"/>
      <c r="G414" s="38"/>
      <c r="H414" s="12">
        <v>637793.33</v>
      </c>
    </row>
    <row r="415" spans="1:11" ht="35.25" customHeight="1" hidden="1" outlineLevel="1">
      <c r="A415" s="38" t="s">
        <v>15</v>
      </c>
      <c r="B415" s="38"/>
      <c r="C415" s="38"/>
      <c r="D415" s="38"/>
      <c r="E415" s="38"/>
      <c r="F415" s="38"/>
      <c r="G415" s="38"/>
      <c r="H415" s="15">
        <f>(H416+H417-(H418+H425))/(H435+H436-(H437+H444))</f>
        <v>0.0013856260342673197</v>
      </c>
      <c r="K415" s="20"/>
    </row>
    <row r="416" spans="1:11" ht="24.75" customHeight="1" hidden="1" outlineLevel="1">
      <c r="A416" s="38" t="s">
        <v>16</v>
      </c>
      <c r="B416" s="38"/>
      <c r="C416" s="38"/>
      <c r="D416" s="38"/>
      <c r="E416" s="38"/>
      <c r="F416" s="38"/>
      <c r="G416" s="38"/>
      <c r="H416" s="17">
        <v>923.713</v>
      </c>
      <c r="K416" s="20"/>
    </row>
    <row r="417" spans="1:8" ht="35.25" customHeight="1" hidden="1" outlineLevel="1">
      <c r="A417" s="38" t="s">
        <v>17</v>
      </c>
      <c r="B417" s="38"/>
      <c r="C417" s="38"/>
      <c r="D417" s="38"/>
      <c r="E417" s="38"/>
      <c r="F417" s="38"/>
      <c r="G417" s="38"/>
      <c r="H417" s="17">
        <v>31.744999999999997</v>
      </c>
    </row>
    <row r="418" spans="1:8" ht="36.75" customHeight="1" hidden="1" outlineLevel="1">
      <c r="A418" s="38" t="s">
        <v>18</v>
      </c>
      <c r="B418" s="38"/>
      <c r="C418" s="38"/>
      <c r="D418" s="38"/>
      <c r="E418" s="38"/>
      <c r="F418" s="38"/>
      <c r="G418" s="38"/>
      <c r="H418" s="17">
        <f>E420+E421+E422+E423+E424</f>
        <v>314.3043080573798</v>
      </c>
    </row>
    <row r="419" spans="1:8" ht="15.75" hidden="1" outlineLevel="1">
      <c r="A419" s="38" t="s">
        <v>20</v>
      </c>
      <c r="B419" s="38"/>
      <c r="C419" s="14"/>
      <c r="D419" s="14"/>
      <c r="E419" s="14"/>
      <c r="F419" s="14"/>
      <c r="G419" s="14"/>
      <c r="H419" s="19"/>
    </row>
    <row r="420" spans="1:8" ht="15.75" customHeight="1" hidden="1" outlineLevel="1">
      <c r="A420" s="35" t="s">
        <v>21</v>
      </c>
      <c r="B420" s="35"/>
      <c r="C420" s="35"/>
      <c r="D420" s="35"/>
      <c r="E420" s="17">
        <v>30.209952157379703</v>
      </c>
      <c r="G420" s="8"/>
      <c r="H420" s="8"/>
    </row>
    <row r="421" spans="1:8" ht="15.75" customHeight="1" hidden="1" outlineLevel="1">
      <c r="A421" s="35" t="s">
        <v>22</v>
      </c>
      <c r="B421" s="35"/>
      <c r="C421" s="35"/>
      <c r="D421" s="35"/>
      <c r="E421" s="21">
        <v>235.81824000000003</v>
      </c>
      <c r="G421" s="8"/>
      <c r="H421" s="8"/>
    </row>
    <row r="422" spans="1:8" ht="15.75" customHeight="1" hidden="1" outlineLevel="1">
      <c r="A422" s="35" t="s">
        <v>23</v>
      </c>
      <c r="B422" s="35"/>
      <c r="C422" s="35"/>
      <c r="D422" s="35"/>
      <c r="E422" s="21">
        <v>48.27611590000003</v>
      </c>
      <c r="G422" s="8"/>
      <c r="H422" s="8"/>
    </row>
    <row r="423" spans="1:8" ht="15.75" customHeight="1" hidden="1" outlineLevel="1">
      <c r="A423" s="35" t="s">
        <v>24</v>
      </c>
      <c r="B423" s="35"/>
      <c r="C423" s="35"/>
      <c r="D423" s="35"/>
      <c r="E423" s="22">
        <v>0</v>
      </c>
      <c r="G423" s="8"/>
      <c r="H423" s="8"/>
    </row>
    <row r="424" spans="1:8" ht="15.75" customHeight="1" hidden="1" outlineLevel="1">
      <c r="A424" s="35" t="s">
        <v>25</v>
      </c>
      <c r="B424" s="35"/>
      <c r="C424" s="35"/>
      <c r="D424" s="35"/>
      <c r="E424" s="22">
        <v>0</v>
      </c>
      <c r="G424" s="8"/>
      <c r="H424" s="8"/>
    </row>
    <row r="425" spans="1:8" ht="24" customHeight="1" hidden="1" outlineLevel="1">
      <c r="A425" s="34" t="s">
        <v>26</v>
      </c>
      <c r="B425" s="34"/>
      <c r="C425" s="34"/>
      <c r="D425" s="34"/>
      <c r="E425" s="34"/>
      <c r="F425" s="34"/>
      <c r="G425" s="34"/>
      <c r="H425" s="17">
        <v>309.9</v>
      </c>
    </row>
    <row r="426" spans="1:8" ht="33" customHeight="1" hidden="1" outlineLevel="1">
      <c r="A426" s="34" t="s">
        <v>27</v>
      </c>
      <c r="B426" s="34"/>
      <c r="C426" s="34"/>
      <c r="D426" s="34"/>
      <c r="E426" s="34"/>
      <c r="F426" s="34"/>
      <c r="G426" s="34"/>
      <c r="H426" s="21">
        <f>D428+D432</f>
        <v>11726.349765000004</v>
      </c>
    </row>
    <row r="427" spans="1:8" ht="15.75" hidden="1" outlineLevel="1">
      <c r="A427" s="34" t="s">
        <v>20</v>
      </c>
      <c r="B427" s="34"/>
      <c r="C427" s="14"/>
      <c r="D427" s="14"/>
      <c r="E427" s="14"/>
      <c r="F427" s="14"/>
      <c r="G427" s="14"/>
      <c r="H427" s="23"/>
    </row>
    <row r="428" spans="1:8" ht="15.75" customHeight="1" hidden="1" outlineLevel="1">
      <c r="A428" s="36" t="s">
        <v>28</v>
      </c>
      <c r="B428" s="36"/>
      <c r="C428" s="36"/>
      <c r="D428" s="17">
        <f>D429+D430+D431</f>
        <v>6.856</v>
      </c>
      <c r="E428" s="7"/>
      <c r="F428" s="8"/>
      <c r="G428" s="8"/>
      <c r="H428" s="8"/>
    </row>
    <row r="429" spans="1:8" ht="15.75" customHeight="1" hidden="1" outlineLevel="1">
      <c r="A429" s="37" t="s">
        <v>29</v>
      </c>
      <c r="B429" s="37"/>
      <c r="C429" s="37"/>
      <c r="D429" s="17">
        <v>0.582</v>
      </c>
      <c r="E429" s="7"/>
      <c r="F429" s="8"/>
      <c r="G429" s="8"/>
      <c r="H429" s="8"/>
    </row>
    <row r="430" spans="1:8" ht="15.75" customHeight="1" hidden="1" outlineLevel="1">
      <c r="A430" s="37" t="s">
        <v>30</v>
      </c>
      <c r="B430" s="37"/>
      <c r="C430" s="37"/>
      <c r="D430" s="17">
        <v>3.082</v>
      </c>
      <c r="E430" s="7"/>
      <c r="F430" s="8"/>
      <c r="G430" s="8"/>
      <c r="H430" s="8"/>
    </row>
    <row r="431" spans="1:8" ht="15.75" customHeight="1" hidden="1" outlineLevel="1">
      <c r="A431" s="37" t="s">
        <v>31</v>
      </c>
      <c r="B431" s="37"/>
      <c r="C431" s="37"/>
      <c r="D431" s="17">
        <v>3.192</v>
      </c>
      <c r="E431" s="7"/>
      <c r="F431" s="8"/>
      <c r="G431" s="8"/>
      <c r="H431" s="8"/>
    </row>
    <row r="432" spans="1:8" ht="15.75" customHeight="1" hidden="1" outlineLevel="1">
      <c r="A432" s="36" t="s">
        <v>32</v>
      </c>
      <c r="B432" s="36"/>
      <c r="C432" s="36"/>
      <c r="D432" s="17">
        <f>D433+D434</f>
        <v>11719.493765000005</v>
      </c>
      <c r="E432" s="7"/>
      <c r="F432" s="8"/>
      <c r="G432" s="8"/>
      <c r="H432" s="8"/>
    </row>
    <row r="433" spans="1:8" ht="15.75" customHeight="1" hidden="1" outlineLevel="1">
      <c r="A433" s="37" t="s">
        <v>29</v>
      </c>
      <c r="B433" s="37"/>
      <c r="C433" s="37"/>
      <c r="D433" s="17">
        <v>3610.3038900000015</v>
      </c>
      <c r="E433" s="7"/>
      <c r="F433" s="8"/>
      <c r="G433" s="8"/>
      <c r="H433" s="8"/>
    </row>
    <row r="434" spans="1:8" ht="15.75" customHeight="1" hidden="1" outlineLevel="1">
      <c r="A434" s="37" t="s">
        <v>31</v>
      </c>
      <c r="B434" s="37"/>
      <c r="C434" s="37"/>
      <c r="D434" s="17">
        <v>8109.189875000004</v>
      </c>
      <c r="E434" s="7"/>
      <c r="F434" s="8"/>
      <c r="G434" s="8"/>
      <c r="H434" s="8"/>
    </row>
    <row r="435" spans="1:8" ht="35.25" customHeight="1" hidden="1" outlineLevel="1">
      <c r="A435" s="34" t="s">
        <v>33</v>
      </c>
      <c r="B435" s="34"/>
      <c r="C435" s="34"/>
      <c r="D435" s="34"/>
      <c r="E435" s="34"/>
      <c r="F435" s="34"/>
      <c r="G435" s="34"/>
      <c r="H435" s="17">
        <v>566450.168</v>
      </c>
    </row>
    <row r="436" spans="1:8" ht="34.5" customHeight="1" hidden="1" outlineLevel="1">
      <c r="A436" s="34" t="s">
        <v>34</v>
      </c>
      <c r="B436" s="34"/>
      <c r="C436" s="34"/>
      <c r="D436" s="34"/>
      <c r="E436" s="34"/>
      <c r="F436" s="34"/>
      <c r="G436" s="34"/>
      <c r="H436" s="17">
        <v>24205.581000000002</v>
      </c>
    </row>
    <row r="437" spans="1:8" ht="34.5" customHeight="1" hidden="1" outlineLevel="1">
      <c r="A437" s="34" t="s">
        <v>35</v>
      </c>
      <c r="B437" s="34"/>
      <c r="C437" s="34"/>
      <c r="D437" s="34"/>
      <c r="E437" s="34"/>
      <c r="F437" s="34"/>
      <c r="G437" s="34"/>
      <c r="H437" s="17">
        <f>E439+E440+E441+E442+E443</f>
        <v>177271.467765</v>
      </c>
    </row>
    <row r="438" spans="1:8" ht="15.75" hidden="1" outlineLevel="1">
      <c r="A438" s="34" t="s">
        <v>20</v>
      </c>
      <c r="B438" s="34"/>
      <c r="C438" s="14"/>
      <c r="D438" s="14"/>
      <c r="E438" s="14"/>
      <c r="F438" s="14"/>
      <c r="G438" s="14"/>
      <c r="H438" s="23"/>
    </row>
    <row r="439" spans="1:8" ht="15.75" customHeight="1" hidden="1" outlineLevel="1">
      <c r="A439" s="35" t="s">
        <v>36</v>
      </c>
      <c r="B439" s="35"/>
      <c r="C439" s="35"/>
      <c r="D439" s="35"/>
      <c r="E439" s="17">
        <v>11726.349765000004</v>
      </c>
      <c r="G439" s="8"/>
      <c r="H439" s="8"/>
    </row>
    <row r="440" spans="1:8" ht="15.75" customHeight="1" hidden="1" outlineLevel="1">
      <c r="A440" s="35" t="s">
        <v>37</v>
      </c>
      <c r="B440" s="35"/>
      <c r="C440" s="35"/>
      <c r="D440" s="35"/>
      <c r="E440" s="21">
        <v>132863.33500000002</v>
      </c>
      <c r="G440" s="8"/>
      <c r="H440" s="8"/>
    </row>
    <row r="441" spans="1:8" ht="15.75" customHeight="1" hidden="1" outlineLevel="1">
      <c r="A441" s="35" t="s">
        <v>38</v>
      </c>
      <c r="B441" s="35"/>
      <c r="C441" s="35"/>
      <c r="D441" s="35"/>
      <c r="E441" s="21">
        <v>32681.783</v>
      </c>
      <c r="G441" s="8"/>
      <c r="H441" s="8"/>
    </row>
    <row r="442" spans="1:8" ht="15.75" customHeight="1" hidden="1" outlineLevel="1">
      <c r="A442" s="35" t="s">
        <v>39</v>
      </c>
      <c r="B442" s="35"/>
      <c r="C442" s="35"/>
      <c r="D442" s="35"/>
      <c r="E442" s="22">
        <v>0</v>
      </c>
      <c r="G442" s="8"/>
      <c r="H442" s="8"/>
    </row>
    <row r="443" spans="1:8" ht="15.75" customHeight="1" hidden="1" outlineLevel="1">
      <c r="A443" s="35" t="s">
        <v>40</v>
      </c>
      <c r="B443" s="35"/>
      <c r="C443" s="35"/>
      <c r="D443" s="35"/>
      <c r="E443" s="22">
        <v>0</v>
      </c>
      <c r="G443" s="8"/>
      <c r="H443" s="8"/>
    </row>
    <row r="444" spans="1:8" ht="31.5" customHeight="1" hidden="1" outlineLevel="1">
      <c r="A444" s="34" t="s">
        <v>41</v>
      </c>
      <c r="B444" s="34"/>
      <c r="C444" s="34"/>
      <c r="D444" s="34"/>
      <c r="E444" s="34"/>
      <c r="F444" s="34"/>
      <c r="G444" s="34"/>
      <c r="H444" s="17">
        <v>174320</v>
      </c>
    </row>
    <row r="445" spans="1:8" ht="34.5" customHeight="1" hidden="1" outlineLevel="1">
      <c r="A445" s="34" t="s">
        <v>42</v>
      </c>
      <c r="B445" s="34"/>
      <c r="C445" s="34"/>
      <c r="D445" s="34"/>
      <c r="E445" s="34"/>
      <c r="F445" s="34"/>
      <c r="G445" s="34"/>
      <c r="H445" s="12">
        <v>0</v>
      </c>
    </row>
    <row r="446" ht="15.75" hidden="1" outlineLevel="1"/>
    <row r="447" spans="1:8" ht="15.75" hidden="1" outlineLevel="1">
      <c r="A447" s="41" t="s">
        <v>63</v>
      </c>
      <c r="B447" s="41"/>
      <c r="C447" s="41"/>
      <c r="D447" s="41"/>
      <c r="E447" s="41"/>
      <c r="F447" s="41"/>
      <c r="G447" s="41"/>
      <c r="H447" s="41"/>
    </row>
    <row r="448" spans="1:8" ht="40.5" customHeight="1" hidden="1" outlineLevel="1">
      <c r="A448" s="42" t="s">
        <v>11</v>
      </c>
      <c r="B448" s="42"/>
      <c r="C448" s="42"/>
      <c r="D448" s="42"/>
      <c r="E448" s="42"/>
      <c r="F448" s="42"/>
      <c r="G448" s="42"/>
      <c r="H448" s="12">
        <f>ROUND(H451+H452*H453+H483,2)</f>
        <v>2149.45</v>
      </c>
    </row>
    <row r="449" spans="1:5" ht="15.75" hidden="1" outlineLevel="1">
      <c r="A449" s="7"/>
      <c r="B449" s="7"/>
      <c r="C449" s="13"/>
      <c r="D449" s="13"/>
      <c r="E449" s="13"/>
    </row>
    <row r="450" spans="1:8" ht="33.75" customHeight="1" hidden="1" outlineLevel="1">
      <c r="A450" s="42" t="s">
        <v>12</v>
      </c>
      <c r="B450" s="42"/>
      <c r="C450" s="42"/>
      <c r="D450" s="42"/>
      <c r="E450" s="42"/>
      <c r="F450" s="42"/>
      <c r="G450" s="42"/>
      <c r="H450" s="42"/>
    </row>
    <row r="451" spans="1:8" ht="21.75" customHeight="1" hidden="1" outlineLevel="1">
      <c r="A451" s="38" t="s">
        <v>13</v>
      </c>
      <c r="B451" s="38"/>
      <c r="C451" s="38"/>
      <c r="D451" s="38"/>
      <c r="E451" s="38"/>
      <c r="F451" s="38"/>
      <c r="G451" s="38"/>
      <c r="H451" s="12">
        <v>1079.59</v>
      </c>
    </row>
    <row r="452" spans="1:8" ht="25.5" customHeight="1" hidden="1" outlineLevel="1">
      <c r="A452" s="38" t="s">
        <v>14</v>
      </c>
      <c r="B452" s="38"/>
      <c r="C452" s="38"/>
      <c r="D452" s="38"/>
      <c r="E452" s="38"/>
      <c r="F452" s="38"/>
      <c r="G452" s="38"/>
      <c r="H452" s="12">
        <v>743960.89</v>
      </c>
    </row>
    <row r="453" spans="1:11" ht="35.25" customHeight="1" hidden="1" outlineLevel="1">
      <c r="A453" s="38" t="s">
        <v>15</v>
      </c>
      <c r="B453" s="38"/>
      <c r="C453" s="38"/>
      <c r="D453" s="38"/>
      <c r="E453" s="38"/>
      <c r="F453" s="38"/>
      <c r="G453" s="38"/>
      <c r="H453" s="15">
        <f>(H454+H455-(H456+H463))/(H473+H474-(H475+H482))</f>
        <v>0.0014357470369633974</v>
      </c>
      <c r="K453" s="20"/>
    </row>
    <row r="454" spans="1:11" ht="24.75" customHeight="1" hidden="1" outlineLevel="1">
      <c r="A454" s="38" t="s">
        <v>16</v>
      </c>
      <c r="B454" s="38"/>
      <c r="C454" s="38"/>
      <c r="D454" s="38"/>
      <c r="E454" s="38"/>
      <c r="F454" s="38"/>
      <c r="G454" s="38"/>
      <c r="H454" s="17">
        <v>907.743</v>
      </c>
      <c r="K454" s="20"/>
    </row>
    <row r="455" spans="1:8" ht="35.25" customHeight="1" hidden="1" outlineLevel="1">
      <c r="A455" s="38" t="s">
        <v>17</v>
      </c>
      <c r="B455" s="38"/>
      <c r="C455" s="38"/>
      <c r="D455" s="38"/>
      <c r="E455" s="38"/>
      <c r="F455" s="38"/>
      <c r="G455" s="38"/>
      <c r="H455" s="17">
        <v>36.617999999999995</v>
      </c>
    </row>
    <row r="456" spans="1:8" ht="36.75" customHeight="1" hidden="1" outlineLevel="1">
      <c r="A456" s="38" t="s">
        <v>18</v>
      </c>
      <c r="B456" s="38"/>
      <c r="C456" s="38"/>
      <c r="D456" s="38"/>
      <c r="E456" s="38"/>
      <c r="F456" s="38"/>
      <c r="G456" s="38"/>
      <c r="H456" s="17">
        <f>E458+E459+E460+E461+E462</f>
        <v>309.73416574274546</v>
      </c>
    </row>
    <row r="457" spans="1:8" ht="15.75" hidden="1" outlineLevel="1">
      <c r="A457" s="38" t="s">
        <v>20</v>
      </c>
      <c r="B457" s="38"/>
      <c r="C457" s="14"/>
      <c r="D457" s="14"/>
      <c r="E457" s="14"/>
      <c r="F457" s="14"/>
      <c r="G457" s="14"/>
      <c r="H457" s="19"/>
    </row>
    <row r="458" spans="1:8" ht="15.75" customHeight="1" hidden="1" outlineLevel="1">
      <c r="A458" s="35" t="s">
        <v>21</v>
      </c>
      <c r="B458" s="35"/>
      <c r="C458" s="35"/>
      <c r="D458" s="35"/>
      <c r="E458" s="17">
        <v>38.25367754274574</v>
      </c>
      <c r="G458" s="8"/>
      <c r="H458" s="8"/>
    </row>
    <row r="459" spans="1:8" ht="15.75" customHeight="1" hidden="1" outlineLevel="1">
      <c r="A459" s="35" t="s">
        <v>22</v>
      </c>
      <c r="B459" s="35"/>
      <c r="C459" s="35"/>
      <c r="D459" s="35"/>
      <c r="E459" s="21">
        <v>223.49901209999982</v>
      </c>
      <c r="G459" s="8"/>
      <c r="H459" s="8"/>
    </row>
    <row r="460" spans="1:8" ht="15.75" customHeight="1" hidden="1" outlineLevel="1">
      <c r="A460" s="35" t="s">
        <v>23</v>
      </c>
      <c r="B460" s="35"/>
      <c r="C460" s="35"/>
      <c r="D460" s="35"/>
      <c r="E460" s="21">
        <v>47.9814760999999</v>
      </c>
      <c r="G460" s="8"/>
      <c r="H460" s="8"/>
    </row>
    <row r="461" spans="1:8" ht="15.75" customHeight="1" hidden="1" outlineLevel="1">
      <c r="A461" s="35" t="s">
        <v>24</v>
      </c>
      <c r="B461" s="35"/>
      <c r="C461" s="35"/>
      <c r="D461" s="35"/>
      <c r="E461" s="22">
        <v>0</v>
      </c>
      <c r="G461" s="8"/>
      <c r="H461" s="8"/>
    </row>
    <row r="462" spans="1:8" ht="15.75" customHeight="1" hidden="1" outlineLevel="1">
      <c r="A462" s="35" t="s">
        <v>25</v>
      </c>
      <c r="B462" s="35"/>
      <c r="C462" s="35"/>
      <c r="D462" s="35"/>
      <c r="E462" s="22">
        <v>0</v>
      </c>
      <c r="G462" s="8"/>
      <c r="H462" s="8"/>
    </row>
    <row r="463" spans="1:8" ht="24" customHeight="1" hidden="1" outlineLevel="1">
      <c r="A463" s="34" t="s">
        <v>26</v>
      </c>
      <c r="B463" s="34"/>
      <c r="C463" s="34"/>
      <c r="D463" s="34"/>
      <c r="E463" s="34"/>
      <c r="F463" s="34"/>
      <c r="G463" s="34"/>
      <c r="H463" s="17">
        <v>348.5835</v>
      </c>
    </row>
    <row r="464" spans="1:8" ht="33" customHeight="1" hidden="1" outlineLevel="1">
      <c r="A464" s="34" t="s">
        <v>27</v>
      </c>
      <c r="B464" s="34"/>
      <c r="C464" s="34"/>
      <c r="D464" s="34"/>
      <c r="E464" s="34"/>
      <c r="F464" s="34"/>
      <c r="G464" s="34"/>
      <c r="H464" s="21">
        <f>D466+D470</f>
        <v>14743.500625</v>
      </c>
    </row>
    <row r="465" spans="1:8" ht="15.75" hidden="1" outlineLevel="1">
      <c r="A465" s="34" t="s">
        <v>20</v>
      </c>
      <c r="B465" s="34"/>
      <c r="C465" s="14"/>
      <c r="D465" s="14"/>
      <c r="E465" s="14"/>
      <c r="F465" s="14"/>
      <c r="G465" s="14"/>
      <c r="H465" s="23"/>
    </row>
    <row r="466" spans="1:8" ht="15.75" customHeight="1" hidden="1" outlineLevel="1">
      <c r="A466" s="36" t="s">
        <v>28</v>
      </c>
      <c r="B466" s="36"/>
      <c r="C466" s="36"/>
      <c r="D466" s="17">
        <f>D467+D468+D469</f>
        <v>2.649</v>
      </c>
      <c r="E466" s="7"/>
      <c r="F466" s="8"/>
      <c r="G466" s="8"/>
      <c r="H466" s="8"/>
    </row>
    <row r="467" spans="1:8" ht="15.75" customHeight="1" hidden="1" outlineLevel="1">
      <c r="A467" s="37" t="s">
        <v>29</v>
      </c>
      <c r="B467" s="37"/>
      <c r="C467" s="37"/>
      <c r="D467" s="17">
        <v>0.313</v>
      </c>
      <c r="E467" s="7"/>
      <c r="F467" s="8"/>
      <c r="G467" s="8"/>
      <c r="H467" s="8"/>
    </row>
    <row r="468" spans="1:8" ht="15.75" customHeight="1" hidden="1" outlineLevel="1">
      <c r="A468" s="37" t="s">
        <v>30</v>
      </c>
      <c r="B468" s="37"/>
      <c r="C468" s="37"/>
      <c r="D468" s="17">
        <v>1.887</v>
      </c>
      <c r="E468" s="7"/>
      <c r="F468" s="8"/>
      <c r="G468" s="8"/>
      <c r="H468" s="8"/>
    </row>
    <row r="469" spans="1:8" ht="15.75" customHeight="1" hidden="1" outlineLevel="1">
      <c r="A469" s="37" t="s">
        <v>31</v>
      </c>
      <c r="B469" s="37"/>
      <c r="C469" s="37"/>
      <c r="D469" s="17">
        <v>0.449</v>
      </c>
      <c r="E469" s="7"/>
      <c r="F469" s="8"/>
      <c r="G469" s="8"/>
      <c r="H469" s="8"/>
    </row>
    <row r="470" spans="1:8" ht="15.75" customHeight="1" hidden="1" outlineLevel="1">
      <c r="A470" s="36" t="s">
        <v>32</v>
      </c>
      <c r="B470" s="36"/>
      <c r="C470" s="36"/>
      <c r="D470" s="17">
        <f>D471+D472</f>
        <v>14740.851625000001</v>
      </c>
      <c r="E470" s="7"/>
      <c r="F470" s="8"/>
      <c r="G470" s="8"/>
      <c r="H470" s="8"/>
    </row>
    <row r="471" spans="1:8" ht="15.75" customHeight="1" hidden="1" outlineLevel="1">
      <c r="A471" s="37" t="s">
        <v>29</v>
      </c>
      <c r="B471" s="37"/>
      <c r="C471" s="37"/>
      <c r="D471" s="17">
        <v>4670.960999999999</v>
      </c>
      <c r="E471" s="7"/>
      <c r="F471" s="8"/>
      <c r="G471" s="8"/>
      <c r="H471" s="8"/>
    </row>
    <row r="472" spans="1:8" ht="15.75" customHeight="1" hidden="1" outlineLevel="1">
      <c r="A472" s="37" t="s">
        <v>31</v>
      </c>
      <c r="B472" s="37"/>
      <c r="C472" s="37"/>
      <c r="D472" s="17">
        <v>10069.890625000002</v>
      </c>
      <c r="E472" s="7"/>
      <c r="F472" s="8"/>
      <c r="G472" s="8"/>
      <c r="H472" s="8"/>
    </row>
    <row r="473" spans="1:8" ht="35.25" customHeight="1" hidden="1" outlineLevel="1">
      <c r="A473" s="34" t="s">
        <v>33</v>
      </c>
      <c r="B473" s="34"/>
      <c r="C473" s="34"/>
      <c r="D473" s="34"/>
      <c r="E473" s="34"/>
      <c r="F473" s="34"/>
      <c r="G473" s="34"/>
      <c r="H473" s="17">
        <v>539755.323</v>
      </c>
    </row>
    <row r="474" spans="1:8" ht="34.5" customHeight="1" hidden="1" outlineLevel="1">
      <c r="A474" s="34" t="s">
        <v>34</v>
      </c>
      <c r="B474" s="34"/>
      <c r="C474" s="34"/>
      <c r="D474" s="34"/>
      <c r="E474" s="34"/>
      <c r="F474" s="34"/>
      <c r="G474" s="34"/>
      <c r="H474" s="17">
        <v>27377.44</v>
      </c>
    </row>
    <row r="475" spans="1:8" ht="34.5" customHeight="1" hidden="1" outlineLevel="1">
      <c r="A475" s="34" t="s">
        <v>35</v>
      </c>
      <c r="B475" s="34"/>
      <c r="C475" s="34"/>
      <c r="D475" s="34"/>
      <c r="E475" s="34"/>
      <c r="F475" s="34"/>
      <c r="G475" s="34"/>
      <c r="H475" s="17">
        <f>E477+E478+E479+E480+E481</f>
        <v>171824.94462499997</v>
      </c>
    </row>
    <row r="476" spans="1:8" ht="15.75" hidden="1" outlineLevel="1">
      <c r="A476" s="34" t="s">
        <v>20</v>
      </c>
      <c r="B476" s="34"/>
      <c r="C476" s="14"/>
      <c r="D476" s="14"/>
      <c r="E476" s="14"/>
      <c r="F476" s="14"/>
      <c r="G476" s="14"/>
      <c r="H476" s="23"/>
    </row>
    <row r="477" spans="1:8" ht="15.75" customHeight="1" hidden="1" outlineLevel="1">
      <c r="A477" s="35" t="s">
        <v>36</v>
      </c>
      <c r="B477" s="35"/>
      <c r="C477" s="35"/>
      <c r="D477" s="35"/>
      <c r="E477" s="17">
        <v>14743.500625</v>
      </c>
      <c r="G477" s="8"/>
      <c r="H477" s="8"/>
    </row>
    <row r="478" spans="1:8" ht="15.75" customHeight="1" hidden="1" outlineLevel="1">
      <c r="A478" s="35" t="s">
        <v>37</v>
      </c>
      <c r="B478" s="35"/>
      <c r="C478" s="35"/>
      <c r="D478" s="35"/>
      <c r="E478" s="21">
        <v>124326.37099999998</v>
      </c>
      <c r="G478" s="8"/>
      <c r="H478" s="8"/>
    </row>
    <row r="479" spans="1:8" ht="15.75" customHeight="1" hidden="1" outlineLevel="1">
      <c r="A479" s="35" t="s">
        <v>38</v>
      </c>
      <c r="B479" s="35"/>
      <c r="C479" s="35"/>
      <c r="D479" s="35"/>
      <c r="E479" s="21">
        <v>32755.073000000008</v>
      </c>
      <c r="G479" s="8"/>
      <c r="H479" s="8"/>
    </row>
    <row r="480" spans="1:8" ht="15.75" customHeight="1" hidden="1" outlineLevel="1">
      <c r="A480" s="35" t="s">
        <v>39</v>
      </c>
      <c r="B480" s="35"/>
      <c r="C480" s="35"/>
      <c r="D480" s="35"/>
      <c r="E480" s="22">
        <v>0</v>
      </c>
      <c r="G480" s="8"/>
      <c r="H480" s="8"/>
    </row>
    <row r="481" spans="1:8" ht="15.75" customHeight="1" hidden="1" outlineLevel="1">
      <c r="A481" s="35" t="s">
        <v>40</v>
      </c>
      <c r="B481" s="35"/>
      <c r="C481" s="35"/>
      <c r="D481" s="35"/>
      <c r="E481" s="22">
        <v>0</v>
      </c>
      <c r="G481" s="8"/>
      <c r="H481" s="8"/>
    </row>
    <row r="482" spans="1:8" ht="31.5" customHeight="1" hidden="1" outlineLevel="1">
      <c r="A482" s="34" t="s">
        <v>41</v>
      </c>
      <c r="B482" s="34"/>
      <c r="C482" s="34"/>
      <c r="D482" s="34"/>
      <c r="E482" s="34"/>
      <c r="F482" s="34"/>
      <c r="G482" s="34"/>
      <c r="H482" s="17">
        <v>196078.2</v>
      </c>
    </row>
    <row r="483" spans="1:8" ht="34.5" customHeight="1" hidden="1" outlineLevel="1">
      <c r="A483" s="34" t="s">
        <v>42</v>
      </c>
      <c r="B483" s="34"/>
      <c r="C483" s="34"/>
      <c r="D483" s="34"/>
      <c r="E483" s="34"/>
      <c r="F483" s="34"/>
      <c r="G483" s="34"/>
      <c r="H483" s="12">
        <v>1.72</v>
      </c>
    </row>
    <row r="484" ht="15.75" hidden="1" outlineLevel="1"/>
    <row r="485" spans="1:8" ht="15.75" hidden="1" outlineLevel="1">
      <c r="A485" s="41" t="s">
        <v>64</v>
      </c>
      <c r="B485" s="41"/>
      <c r="C485" s="41"/>
      <c r="D485" s="41"/>
      <c r="E485" s="41"/>
      <c r="F485" s="41"/>
      <c r="G485" s="41"/>
      <c r="H485" s="41"/>
    </row>
    <row r="486" spans="1:8" ht="40.5" customHeight="1" hidden="1" outlineLevel="1">
      <c r="A486" s="42" t="s">
        <v>11</v>
      </c>
      <c r="B486" s="42"/>
      <c r="C486" s="42"/>
      <c r="D486" s="42"/>
      <c r="E486" s="42"/>
      <c r="F486" s="42"/>
      <c r="G486" s="42"/>
      <c r="H486" s="12">
        <f>ROUND(H489+H490*H491+H521,2)</f>
        <v>2312.36</v>
      </c>
    </row>
    <row r="487" spans="1:5" ht="15.75" hidden="1" outlineLevel="1">
      <c r="A487" s="7"/>
      <c r="B487" s="7"/>
      <c r="C487" s="13"/>
      <c r="D487" s="13"/>
      <c r="E487" s="13"/>
    </row>
    <row r="488" spans="1:8" ht="33.75" customHeight="1" hidden="1" outlineLevel="1">
      <c r="A488" s="42" t="s">
        <v>12</v>
      </c>
      <c r="B488" s="42"/>
      <c r="C488" s="42"/>
      <c r="D488" s="42"/>
      <c r="E488" s="42"/>
      <c r="F488" s="42"/>
      <c r="G488" s="42"/>
      <c r="H488" s="42"/>
    </row>
    <row r="489" spans="1:8" ht="21.75" customHeight="1" hidden="1" outlineLevel="1">
      <c r="A489" s="38" t="s">
        <v>13</v>
      </c>
      <c r="B489" s="38"/>
      <c r="C489" s="38"/>
      <c r="D489" s="38"/>
      <c r="E489" s="38"/>
      <c r="F489" s="38"/>
      <c r="G489" s="38"/>
      <c r="H489" s="12">
        <v>1099.06</v>
      </c>
    </row>
    <row r="490" spans="1:8" ht="25.5" customHeight="1" hidden="1" outlineLevel="1">
      <c r="A490" s="38" t="s">
        <v>14</v>
      </c>
      <c r="B490" s="38"/>
      <c r="C490" s="38"/>
      <c r="D490" s="38"/>
      <c r="E490" s="38"/>
      <c r="F490" s="38"/>
      <c r="G490" s="38"/>
      <c r="H490" s="12">
        <v>752191.39</v>
      </c>
    </row>
    <row r="491" spans="1:11" ht="35.25" customHeight="1" hidden="1" outlineLevel="1">
      <c r="A491" s="38" t="s">
        <v>15</v>
      </c>
      <c r="B491" s="38"/>
      <c r="C491" s="38"/>
      <c r="D491" s="38"/>
      <c r="E491" s="38"/>
      <c r="F491" s="38"/>
      <c r="G491" s="38"/>
      <c r="H491" s="15">
        <f>(H492+H493-(H494+H501))/(H511+H512-(H513+H520))</f>
        <v>0.0016130654549676995</v>
      </c>
      <c r="K491" s="20"/>
    </row>
    <row r="492" spans="1:11" ht="24.75" customHeight="1" hidden="1" outlineLevel="1">
      <c r="A492" s="38" t="s">
        <v>16</v>
      </c>
      <c r="B492" s="38"/>
      <c r="C492" s="38"/>
      <c r="D492" s="38"/>
      <c r="E492" s="38"/>
      <c r="F492" s="38"/>
      <c r="G492" s="38"/>
      <c r="H492" s="17">
        <v>890.339</v>
      </c>
      <c r="K492" s="20"/>
    </row>
    <row r="493" spans="1:8" ht="35.25" customHeight="1" hidden="1" outlineLevel="1">
      <c r="A493" s="38" t="s">
        <v>17</v>
      </c>
      <c r="B493" s="38"/>
      <c r="C493" s="38"/>
      <c r="D493" s="38"/>
      <c r="E493" s="38"/>
      <c r="F493" s="38"/>
      <c r="G493" s="38"/>
      <c r="H493" s="17">
        <v>36.010000000000005</v>
      </c>
    </row>
    <row r="494" spans="1:8" ht="36.75" customHeight="1" hidden="1" outlineLevel="1">
      <c r="A494" s="38" t="s">
        <v>18</v>
      </c>
      <c r="B494" s="38"/>
      <c r="C494" s="38"/>
      <c r="D494" s="38"/>
      <c r="E494" s="38"/>
      <c r="F494" s="38"/>
      <c r="G494" s="38"/>
      <c r="H494" s="17">
        <f>E496+E497+E498+E499+E500</f>
        <v>314.38802963860337</v>
      </c>
    </row>
    <row r="495" spans="1:8" ht="15.75" hidden="1" outlineLevel="1">
      <c r="A495" s="38" t="s">
        <v>20</v>
      </c>
      <c r="B495" s="38"/>
      <c r="C495" s="14"/>
      <c r="D495" s="14"/>
      <c r="E495" s="14"/>
      <c r="F495" s="14"/>
      <c r="G495" s="14"/>
      <c r="H495" s="19"/>
    </row>
    <row r="496" spans="1:8" ht="15.75" customHeight="1" hidden="1" outlineLevel="1">
      <c r="A496" s="35" t="s">
        <v>21</v>
      </c>
      <c r="B496" s="35"/>
      <c r="C496" s="35"/>
      <c r="D496" s="35"/>
      <c r="E496" s="17">
        <v>31.53276003860354</v>
      </c>
      <c r="G496" s="8"/>
      <c r="H496" s="8"/>
    </row>
    <row r="497" spans="1:8" ht="15.75" customHeight="1" hidden="1" outlineLevel="1">
      <c r="A497" s="35" t="s">
        <v>22</v>
      </c>
      <c r="B497" s="35"/>
      <c r="C497" s="35"/>
      <c r="D497" s="35"/>
      <c r="E497" s="21">
        <v>232.34054009999983</v>
      </c>
      <c r="G497" s="8"/>
      <c r="H497" s="8"/>
    </row>
    <row r="498" spans="1:8" ht="15.75" customHeight="1" hidden="1" outlineLevel="1">
      <c r="A498" s="35" t="s">
        <v>23</v>
      </c>
      <c r="B498" s="35"/>
      <c r="C498" s="35"/>
      <c r="D498" s="35"/>
      <c r="E498" s="21">
        <v>50.514729500000016</v>
      </c>
      <c r="G498" s="8"/>
      <c r="H498" s="8"/>
    </row>
    <row r="499" spans="1:8" ht="15.75" customHeight="1" hidden="1" outlineLevel="1">
      <c r="A499" s="35" t="s">
        <v>24</v>
      </c>
      <c r="B499" s="35"/>
      <c r="C499" s="35"/>
      <c r="D499" s="35"/>
      <c r="E499" s="22">
        <v>0</v>
      </c>
      <c r="G499" s="8"/>
      <c r="H499" s="8"/>
    </row>
    <row r="500" spans="1:8" ht="15.75" customHeight="1" hidden="1" outlineLevel="1">
      <c r="A500" s="35" t="s">
        <v>25</v>
      </c>
      <c r="B500" s="35"/>
      <c r="C500" s="35"/>
      <c r="D500" s="35"/>
      <c r="E500" s="22">
        <v>0</v>
      </c>
      <c r="G500" s="8"/>
      <c r="H500" s="8"/>
    </row>
    <row r="501" spans="1:8" ht="24" customHeight="1" hidden="1" outlineLevel="1">
      <c r="A501" s="34" t="s">
        <v>26</v>
      </c>
      <c r="B501" s="34"/>
      <c r="C501" s="34"/>
      <c r="D501" s="34"/>
      <c r="E501" s="34"/>
      <c r="F501" s="34"/>
      <c r="G501" s="34"/>
      <c r="H501" s="17">
        <v>327.2006</v>
      </c>
    </row>
    <row r="502" spans="1:8" ht="33" customHeight="1" hidden="1" outlineLevel="1">
      <c r="A502" s="34" t="s">
        <v>27</v>
      </c>
      <c r="B502" s="34"/>
      <c r="C502" s="34"/>
      <c r="D502" s="34"/>
      <c r="E502" s="34"/>
      <c r="F502" s="34"/>
      <c r="G502" s="34"/>
      <c r="H502" s="21">
        <f>D504+D508</f>
        <v>12296.72049999998</v>
      </c>
    </row>
    <row r="503" spans="1:8" ht="15.75" hidden="1" outlineLevel="1">
      <c r="A503" s="34" t="s">
        <v>20</v>
      </c>
      <c r="B503" s="34"/>
      <c r="C503" s="14"/>
      <c r="D503" s="14"/>
      <c r="E503" s="14"/>
      <c r="F503" s="14"/>
      <c r="G503" s="14"/>
      <c r="H503" s="23"/>
    </row>
    <row r="504" spans="1:8" ht="15.75" customHeight="1" hidden="1" outlineLevel="1">
      <c r="A504" s="36" t="s">
        <v>28</v>
      </c>
      <c r="B504" s="36"/>
      <c r="C504" s="36"/>
      <c r="D504" s="17">
        <f>D505+D506+D507</f>
        <v>4.787</v>
      </c>
      <c r="E504" s="7"/>
      <c r="F504" s="8"/>
      <c r="G504" s="8"/>
      <c r="H504" s="8"/>
    </row>
    <row r="505" spans="1:8" ht="15.75" customHeight="1" hidden="1" outlineLevel="1">
      <c r="A505" s="37" t="s">
        <v>29</v>
      </c>
      <c r="B505" s="37"/>
      <c r="C505" s="37"/>
      <c r="D505" s="17">
        <v>0.441</v>
      </c>
      <c r="E505" s="7"/>
      <c r="F505" s="8"/>
      <c r="G505" s="8"/>
      <c r="H505" s="8"/>
    </row>
    <row r="506" spans="1:8" ht="15.75" customHeight="1" hidden="1" outlineLevel="1">
      <c r="A506" s="37" t="s">
        <v>30</v>
      </c>
      <c r="B506" s="37"/>
      <c r="C506" s="37"/>
      <c r="D506" s="17">
        <v>2.474</v>
      </c>
      <c r="E506" s="7"/>
      <c r="F506" s="8"/>
      <c r="G506" s="8"/>
      <c r="H506" s="8"/>
    </row>
    <row r="507" spans="1:8" ht="15.75" customHeight="1" hidden="1" outlineLevel="1">
      <c r="A507" s="37" t="s">
        <v>31</v>
      </c>
      <c r="B507" s="37"/>
      <c r="C507" s="37"/>
      <c r="D507" s="17">
        <v>1.872</v>
      </c>
      <c r="E507" s="7"/>
      <c r="F507" s="8"/>
      <c r="G507" s="8"/>
      <c r="H507" s="8"/>
    </row>
    <row r="508" spans="1:8" ht="15.75" customHeight="1" hidden="1" outlineLevel="1">
      <c r="A508" s="36" t="s">
        <v>32</v>
      </c>
      <c r="B508" s="36"/>
      <c r="C508" s="36"/>
      <c r="D508" s="17">
        <f>D509+D510</f>
        <v>12291.93349999998</v>
      </c>
      <c r="E508" s="7"/>
      <c r="F508" s="8"/>
      <c r="G508" s="8"/>
      <c r="H508" s="8"/>
    </row>
    <row r="509" spans="1:8" ht="15.75" customHeight="1" hidden="1" outlineLevel="1">
      <c r="A509" s="37" t="s">
        <v>29</v>
      </c>
      <c r="B509" s="37"/>
      <c r="C509" s="37"/>
      <c r="D509" s="17">
        <v>3986.48627299999</v>
      </c>
      <c r="E509" s="7"/>
      <c r="F509" s="8"/>
      <c r="G509" s="8"/>
      <c r="H509" s="8"/>
    </row>
    <row r="510" spans="1:8" ht="15.75" customHeight="1" hidden="1" outlineLevel="1">
      <c r="A510" s="37" t="s">
        <v>31</v>
      </c>
      <c r="B510" s="37"/>
      <c r="C510" s="37"/>
      <c r="D510" s="17">
        <v>8305.44722699999</v>
      </c>
      <c r="E510" s="7"/>
      <c r="F510" s="8"/>
      <c r="G510" s="8"/>
      <c r="H510" s="8"/>
    </row>
    <row r="511" spans="1:8" ht="35.25" customHeight="1" hidden="1" outlineLevel="1">
      <c r="A511" s="34" t="s">
        <v>33</v>
      </c>
      <c r="B511" s="34"/>
      <c r="C511" s="34"/>
      <c r="D511" s="34"/>
      <c r="E511" s="34"/>
      <c r="F511" s="34"/>
      <c r="G511" s="34"/>
      <c r="H511" s="17">
        <v>499232.495</v>
      </c>
    </row>
    <row r="512" spans="1:8" ht="34.5" customHeight="1" hidden="1" outlineLevel="1">
      <c r="A512" s="34" t="s">
        <v>34</v>
      </c>
      <c r="B512" s="34"/>
      <c r="C512" s="34"/>
      <c r="D512" s="34"/>
      <c r="E512" s="34"/>
      <c r="F512" s="34"/>
      <c r="G512" s="34"/>
      <c r="H512" s="17">
        <v>24410.945999999996</v>
      </c>
    </row>
    <row r="513" spans="1:8" ht="34.5" customHeight="1" hidden="1" outlineLevel="1">
      <c r="A513" s="34" t="s">
        <v>35</v>
      </c>
      <c r="B513" s="34"/>
      <c r="C513" s="34"/>
      <c r="D513" s="34"/>
      <c r="E513" s="34"/>
      <c r="F513" s="34"/>
      <c r="G513" s="34"/>
      <c r="H513" s="17">
        <f>E515+E516+E517+E518+E519</f>
        <v>163059.46750000006</v>
      </c>
    </row>
    <row r="514" spans="1:8" ht="15.75" hidden="1" outlineLevel="1">
      <c r="A514" s="34" t="s">
        <v>20</v>
      </c>
      <c r="B514" s="34"/>
      <c r="C514" s="14"/>
      <c r="D514" s="14"/>
      <c r="E514" s="14"/>
      <c r="F514" s="14"/>
      <c r="G514" s="14"/>
      <c r="H514" s="23"/>
    </row>
    <row r="515" spans="1:8" ht="15.75" customHeight="1" hidden="1" outlineLevel="1">
      <c r="A515" s="35" t="s">
        <v>36</v>
      </c>
      <c r="B515" s="35"/>
      <c r="C515" s="35"/>
      <c r="D515" s="35"/>
      <c r="E515" s="17">
        <v>12296.72049999998</v>
      </c>
      <c r="G515" s="8"/>
      <c r="H515" s="8"/>
    </row>
    <row r="516" spans="1:8" ht="15.75" customHeight="1" hidden="1" outlineLevel="1">
      <c r="A516" s="35" t="s">
        <v>37</v>
      </c>
      <c r="B516" s="35"/>
      <c r="C516" s="35"/>
      <c r="D516" s="35"/>
      <c r="E516" s="21">
        <v>118662.65600000009</v>
      </c>
      <c r="G516" s="8"/>
      <c r="H516" s="8"/>
    </row>
    <row r="517" spans="1:8" ht="15.75" customHeight="1" hidden="1" outlineLevel="1">
      <c r="A517" s="35" t="s">
        <v>38</v>
      </c>
      <c r="B517" s="35"/>
      <c r="C517" s="35"/>
      <c r="D517" s="35"/>
      <c r="E517" s="21">
        <v>32100.090999999986</v>
      </c>
      <c r="G517" s="8"/>
      <c r="H517" s="8"/>
    </row>
    <row r="518" spans="1:8" ht="15.75" customHeight="1" hidden="1" outlineLevel="1">
      <c r="A518" s="35" t="s">
        <v>39</v>
      </c>
      <c r="B518" s="35"/>
      <c r="C518" s="35"/>
      <c r="D518" s="35"/>
      <c r="E518" s="22">
        <v>0</v>
      </c>
      <c r="G518" s="8"/>
      <c r="H518" s="8"/>
    </row>
    <row r="519" spans="1:8" ht="15.75" customHeight="1" hidden="1" outlineLevel="1">
      <c r="A519" s="35" t="s">
        <v>40</v>
      </c>
      <c r="B519" s="35"/>
      <c r="C519" s="35"/>
      <c r="D519" s="35"/>
      <c r="E519" s="22">
        <v>0</v>
      </c>
      <c r="G519" s="8"/>
      <c r="H519" s="8"/>
    </row>
    <row r="520" spans="1:8" ht="31.5" customHeight="1" hidden="1" outlineLevel="1">
      <c r="A520" s="34" t="s">
        <v>41</v>
      </c>
      <c r="B520" s="34"/>
      <c r="C520" s="34"/>
      <c r="D520" s="34"/>
      <c r="E520" s="34"/>
      <c r="F520" s="34"/>
      <c r="G520" s="34"/>
      <c r="H520" s="17">
        <v>184050.3</v>
      </c>
    </row>
    <row r="521" spans="1:8" ht="34.5" customHeight="1" hidden="1" outlineLevel="1">
      <c r="A521" s="34" t="s">
        <v>42</v>
      </c>
      <c r="B521" s="34"/>
      <c r="C521" s="34"/>
      <c r="D521" s="34"/>
      <c r="E521" s="34"/>
      <c r="F521" s="34"/>
      <c r="G521" s="34"/>
      <c r="H521" s="12">
        <v>-0.03</v>
      </c>
    </row>
    <row r="522" ht="15.75" hidden="1" outlineLevel="1"/>
    <row r="523" ht="15.75" collapsed="1"/>
  </sheetData>
  <sheetProtection/>
  <mergeCells count="490">
    <mergeCell ref="A519:D519"/>
    <mergeCell ref="A520:G520"/>
    <mergeCell ref="A521:G521"/>
    <mergeCell ref="A63:H63"/>
    <mergeCell ref="A513:G513"/>
    <mergeCell ref="A514:B514"/>
    <mergeCell ref="A515:D515"/>
    <mergeCell ref="A516:D516"/>
    <mergeCell ref="A517:D517"/>
    <mergeCell ref="A518:D518"/>
    <mergeCell ref="A507:C507"/>
    <mergeCell ref="A508:C508"/>
    <mergeCell ref="A509:C509"/>
    <mergeCell ref="A510:C510"/>
    <mergeCell ref="A511:G511"/>
    <mergeCell ref="A512:G512"/>
    <mergeCell ref="A501:G501"/>
    <mergeCell ref="A502:G502"/>
    <mergeCell ref="A503:B503"/>
    <mergeCell ref="A504:C504"/>
    <mergeCell ref="A505:C505"/>
    <mergeCell ref="A506:C506"/>
    <mergeCell ref="A495:B495"/>
    <mergeCell ref="A496:D496"/>
    <mergeCell ref="A497:D497"/>
    <mergeCell ref="A498:D498"/>
    <mergeCell ref="A499:D499"/>
    <mergeCell ref="A500:D500"/>
    <mergeCell ref="A489:G489"/>
    <mergeCell ref="A490:G490"/>
    <mergeCell ref="A491:G491"/>
    <mergeCell ref="A492:G492"/>
    <mergeCell ref="A493:G493"/>
    <mergeCell ref="A494:G494"/>
    <mergeCell ref="A481:D481"/>
    <mergeCell ref="A482:G482"/>
    <mergeCell ref="A483:G483"/>
    <mergeCell ref="A485:H485"/>
    <mergeCell ref="A486:G486"/>
    <mergeCell ref="A488:H488"/>
    <mergeCell ref="A475:G475"/>
    <mergeCell ref="A476:B476"/>
    <mergeCell ref="A477:D477"/>
    <mergeCell ref="A478:D478"/>
    <mergeCell ref="A479:D479"/>
    <mergeCell ref="A480:D480"/>
    <mergeCell ref="A469:C469"/>
    <mergeCell ref="A470:C470"/>
    <mergeCell ref="A471:C471"/>
    <mergeCell ref="A472:C472"/>
    <mergeCell ref="A473:G473"/>
    <mergeCell ref="A474:G474"/>
    <mergeCell ref="A463:G463"/>
    <mergeCell ref="A464:G464"/>
    <mergeCell ref="A465:B465"/>
    <mergeCell ref="A466:C466"/>
    <mergeCell ref="A467:C467"/>
    <mergeCell ref="A468:C468"/>
    <mergeCell ref="A457:B457"/>
    <mergeCell ref="A458:D458"/>
    <mergeCell ref="A459:D459"/>
    <mergeCell ref="A460:D460"/>
    <mergeCell ref="A461:D461"/>
    <mergeCell ref="A462:D462"/>
    <mergeCell ref="A451:G451"/>
    <mergeCell ref="A452:G452"/>
    <mergeCell ref="A453:G453"/>
    <mergeCell ref="A454:G454"/>
    <mergeCell ref="A455:G455"/>
    <mergeCell ref="A456:G456"/>
    <mergeCell ref="A443:D443"/>
    <mergeCell ref="A444:G444"/>
    <mergeCell ref="A445:G445"/>
    <mergeCell ref="A447:H447"/>
    <mergeCell ref="A448:G448"/>
    <mergeCell ref="A450:H450"/>
    <mergeCell ref="A437:G437"/>
    <mergeCell ref="A438:B438"/>
    <mergeCell ref="A439:D439"/>
    <mergeCell ref="A440:D440"/>
    <mergeCell ref="A441:D441"/>
    <mergeCell ref="A442:D442"/>
    <mergeCell ref="A431:C431"/>
    <mergeCell ref="A432:C432"/>
    <mergeCell ref="A433:C433"/>
    <mergeCell ref="A434:C434"/>
    <mergeCell ref="A435:G435"/>
    <mergeCell ref="A436:G436"/>
    <mergeCell ref="A425:G425"/>
    <mergeCell ref="A426:G426"/>
    <mergeCell ref="A427:B427"/>
    <mergeCell ref="A428:C428"/>
    <mergeCell ref="A429:C429"/>
    <mergeCell ref="A430:C430"/>
    <mergeCell ref="A419:B419"/>
    <mergeCell ref="A420:D420"/>
    <mergeCell ref="A421:D421"/>
    <mergeCell ref="A422:D422"/>
    <mergeCell ref="A423:D423"/>
    <mergeCell ref="A424:D424"/>
    <mergeCell ref="A413:G413"/>
    <mergeCell ref="A414:G414"/>
    <mergeCell ref="A415:G415"/>
    <mergeCell ref="A416:G416"/>
    <mergeCell ref="A417:G417"/>
    <mergeCell ref="A418:G418"/>
    <mergeCell ref="A405:D405"/>
    <mergeCell ref="A406:G406"/>
    <mergeCell ref="A407:G407"/>
    <mergeCell ref="A409:H409"/>
    <mergeCell ref="A410:G410"/>
    <mergeCell ref="A412:H412"/>
    <mergeCell ref="A399:G399"/>
    <mergeCell ref="A400:B400"/>
    <mergeCell ref="A401:D401"/>
    <mergeCell ref="A402:D402"/>
    <mergeCell ref="A403:D403"/>
    <mergeCell ref="A404:D404"/>
    <mergeCell ref="A393:C393"/>
    <mergeCell ref="A394:C394"/>
    <mergeCell ref="A395:C395"/>
    <mergeCell ref="A396:C396"/>
    <mergeCell ref="A397:G397"/>
    <mergeCell ref="A398:G398"/>
    <mergeCell ref="A387:G387"/>
    <mergeCell ref="A388:G388"/>
    <mergeCell ref="A389:B389"/>
    <mergeCell ref="A390:C390"/>
    <mergeCell ref="A391:C391"/>
    <mergeCell ref="A392:C392"/>
    <mergeCell ref="A381:B381"/>
    <mergeCell ref="A382:D382"/>
    <mergeCell ref="A383:D383"/>
    <mergeCell ref="A384:D384"/>
    <mergeCell ref="A385:D385"/>
    <mergeCell ref="A386:D386"/>
    <mergeCell ref="A375:G375"/>
    <mergeCell ref="A376:G376"/>
    <mergeCell ref="A377:G377"/>
    <mergeCell ref="A378:G378"/>
    <mergeCell ref="A379:G379"/>
    <mergeCell ref="A380:G380"/>
    <mergeCell ref="A367:D367"/>
    <mergeCell ref="A368:G368"/>
    <mergeCell ref="A369:G369"/>
    <mergeCell ref="A371:H371"/>
    <mergeCell ref="A372:G372"/>
    <mergeCell ref="A374:H374"/>
    <mergeCell ref="A361:G361"/>
    <mergeCell ref="A362:B362"/>
    <mergeCell ref="A363:D363"/>
    <mergeCell ref="A364:D364"/>
    <mergeCell ref="A365:D365"/>
    <mergeCell ref="A366:D366"/>
    <mergeCell ref="A355:C355"/>
    <mergeCell ref="A356:C356"/>
    <mergeCell ref="A357:C357"/>
    <mergeCell ref="A358:C358"/>
    <mergeCell ref="A359:G359"/>
    <mergeCell ref="A360:G360"/>
    <mergeCell ref="A349:G349"/>
    <mergeCell ref="A350:G350"/>
    <mergeCell ref="A351:B351"/>
    <mergeCell ref="A352:C352"/>
    <mergeCell ref="A353:C353"/>
    <mergeCell ref="A354:C354"/>
    <mergeCell ref="A343:B343"/>
    <mergeCell ref="A344:D344"/>
    <mergeCell ref="A345:D345"/>
    <mergeCell ref="A346:D346"/>
    <mergeCell ref="A347:D347"/>
    <mergeCell ref="A348:D348"/>
    <mergeCell ref="A337:G337"/>
    <mergeCell ref="A338:G338"/>
    <mergeCell ref="A339:G339"/>
    <mergeCell ref="A340:G340"/>
    <mergeCell ref="A341:G341"/>
    <mergeCell ref="A342:G342"/>
    <mergeCell ref="A329:D329"/>
    <mergeCell ref="A330:G330"/>
    <mergeCell ref="A331:G331"/>
    <mergeCell ref="A333:H333"/>
    <mergeCell ref="A334:G334"/>
    <mergeCell ref="A336:H336"/>
    <mergeCell ref="A323:G323"/>
    <mergeCell ref="A324:B324"/>
    <mergeCell ref="A325:D325"/>
    <mergeCell ref="A326:D326"/>
    <mergeCell ref="A327:D327"/>
    <mergeCell ref="A328:D328"/>
    <mergeCell ref="A317:C317"/>
    <mergeCell ref="A318:C318"/>
    <mergeCell ref="A319:C319"/>
    <mergeCell ref="A320:C320"/>
    <mergeCell ref="A321:G321"/>
    <mergeCell ref="A322:G322"/>
    <mergeCell ref="A311:G311"/>
    <mergeCell ref="A312:G312"/>
    <mergeCell ref="A313:B313"/>
    <mergeCell ref="A314:C314"/>
    <mergeCell ref="A315:C315"/>
    <mergeCell ref="A316:C316"/>
    <mergeCell ref="A305:B305"/>
    <mergeCell ref="A306:D306"/>
    <mergeCell ref="A307:D307"/>
    <mergeCell ref="A308:D308"/>
    <mergeCell ref="A309:D309"/>
    <mergeCell ref="A310:D310"/>
    <mergeCell ref="A299:G299"/>
    <mergeCell ref="A300:G300"/>
    <mergeCell ref="A301:G301"/>
    <mergeCell ref="A302:G302"/>
    <mergeCell ref="A303:G303"/>
    <mergeCell ref="A304:G304"/>
    <mergeCell ref="A291:D291"/>
    <mergeCell ref="A292:G292"/>
    <mergeCell ref="A293:G293"/>
    <mergeCell ref="A295:H295"/>
    <mergeCell ref="A296:G296"/>
    <mergeCell ref="A298:H298"/>
    <mergeCell ref="A285:G285"/>
    <mergeCell ref="A286:B286"/>
    <mergeCell ref="A287:D287"/>
    <mergeCell ref="A288:D288"/>
    <mergeCell ref="A289:D289"/>
    <mergeCell ref="A290:D290"/>
    <mergeCell ref="A279:C279"/>
    <mergeCell ref="A280:C280"/>
    <mergeCell ref="A281:C281"/>
    <mergeCell ref="A282:C282"/>
    <mergeCell ref="A283:G283"/>
    <mergeCell ref="A284:G284"/>
    <mergeCell ref="A273:G273"/>
    <mergeCell ref="A274:G274"/>
    <mergeCell ref="A275:B275"/>
    <mergeCell ref="A276:C276"/>
    <mergeCell ref="A277:C277"/>
    <mergeCell ref="A278:C278"/>
    <mergeCell ref="A267:B267"/>
    <mergeCell ref="A268:D268"/>
    <mergeCell ref="A269:D269"/>
    <mergeCell ref="A270:D270"/>
    <mergeCell ref="A271:D271"/>
    <mergeCell ref="A272:D272"/>
    <mergeCell ref="A261:G261"/>
    <mergeCell ref="A262:G262"/>
    <mergeCell ref="A263:G263"/>
    <mergeCell ref="A264:G264"/>
    <mergeCell ref="A265:G265"/>
    <mergeCell ref="A266:G266"/>
    <mergeCell ref="A253:D253"/>
    <mergeCell ref="A254:G254"/>
    <mergeCell ref="A255:G255"/>
    <mergeCell ref="A257:H257"/>
    <mergeCell ref="A258:G258"/>
    <mergeCell ref="A260:H260"/>
    <mergeCell ref="A247:G247"/>
    <mergeCell ref="A248:B248"/>
    <mergeCell ref="A249:D249"/>
    <mergeCell ref="A250:D250"/>
    <mergeCell ref="A251:D251"/>
    <mergeCell ref="A252:D252"/>
    <mergeCell ref="A241:C241"/>
    <mergeCell ref="A242:C242"/>
    <mergeCell ref="A243:C243"/>
    <mergeCell ref="A244:C244"/>
    <mergeCell ref="A245:G245"/>
    <mergeCell ref="A246:G246"/>
    <mergeCell ref="A235:G235"/>
    <mergeCell ref="A236:G236"/>
    <mergeCell ref="A237:B237"/>
    <mergeCell ref="A238:C238"/>
    <mergeCell ref="A239:C239"/>
    <mergeCell ref="A240:C240"/>
    <mergeCell ref="A229:B229"/>
    <mergeCell ref="A230:D230"/>
    <mergeCell ref="A231:D231"/>
    <mergeCell ref="A232:D232"/>
    <mergeCell ref="A233:D233"/>
    <mergeCell ref="A234:D234"/>
    <mergeCell ref="A223:G223"/>
    <mergeCell ref="A224:G224"/>
    <mergeCell ref="A225:G225"/>
    <mergeCell ref="A226:G226"/>
    <mergeCell ref="A227:G227"/>
    <mergeCell ref="A228:G228"/>
    <mergeCell ref="A215:D215"/>
    <mergeCell ref="A216:G216"/>
    <mergeCell ref="A217:G217"/>
    <mergeCell ref="A219:H219"/>
    <mergeCell ref="A220:G220"/>
    <mergeCell ref="A222:H222"/>
    <mergeCell ref="A209:G209"/>
    <mergeCell ref="A210:B210"/>
    <mergeCell ref="A211:D211"/>
    <mergeCell ref="A212:D212"/>
    <mergeCell ref="A213:D213"/>
    <mergeCell ref="A214:D214"/>
    <mergeCell ref="A203:C203"/>
    <mergeCell ref="A204:C204"/>
    <mergeCell ref="A205:C205"/>
    <mergeCell ref="A206:C206"/>
    <mergeCell ref="A207:G207"/>
    <mergeCell ref="A208:G208"/>
    <mergeCell ref="A197:G197"/>
    <mergeCell ref="A198:G198"/>
    <mergeCell ref="A199:B199"/>
    <mergeCell ref="A200:C200"/>
    <mergeCell ref="A201:C201"/>
    <mergeCell ref="A202:C202"/>
    <mergeCell ref="A191:B191"/>
    <mergeCell ref="A192:D192"/>
    <mergeCell ref="A193:D193"/>
    <mergeCell ref="A194:D194"/>
    <mergeCell ref="A195:D195"/>
    <mergeCell ref="A196:D196"/>
    <mergeCell ref="A185:G185"/>
    <mergeCell ref="A186:G186"/>
    <mergeCell ref="A187:G187"/>
    <mergeCell ref="A188:G188"/>
    <mergeCell ref="A189:G189"/>
    <mergeCell ref="A190:G190"/>
    <mergeCell ref="A177:D177"/>
    <mergeCell ref="A178:G178"/>
    <mergeCell ref="A179:G179"/>
    <mergeCell ref="A181:H181"/>
    <mergeCell ref="A182:G182"/>
    <mergeCell ref="A184:H184"/>
    <mergeCell ref="A171:G171"/>
    <mergeCell ref="A172:B172"/>
    <mergeCell ref="A173:D173"/>
    <mergeCell ref="A174:D174"/>
    <mergeCell ref="A175:D175"/>
    <mergeCell ref="A176:D176"/>
    <mergeCell ref="A165:C165"/>
    <mergeCell ref="A166:C166"/>
    <mergeCell ref="A167:C167"/>
    <mergeCell ref="A168:C168"/>
    <mergeCell ref="A169:G169"/>
    <mergeCell ref="A170:G170"/>
    <mergeCell ref="A159:G159"/>
    <mergeCell ref="A160:G160"/>
    <mergeCell ref="A161:B161"/>
    <mergeCell ref="A162:C162"/>
    <mergeCell ref="A163:C163"/>
    <mergeCell ref="A164:C164"/>
    <mergeCell ref="A153:B153"/>
    <mergeCell ref="A154:D154"/>
    <mergeCell ref="A155:D155"/>
    <mergeCell ref="A156:D156"/>
    <mergeCell ref="A157:D157"/>
    <mergeCell ref="A158:D158"/>
    <mergeCell ref="A147:G147"/>
    <mergeCell ref="A148:G148"/>
    <mergeCell ref="A149:G149"/>
    <mergeCell ref="A150:G150"/>
    <mergeCell ref="A151:G151"/>
    <mergeCell ref="A152:G152"/>
    <mergeCell ref="A139:D139"/>
    <mergeCell ref="A140:G140"/>
    <mergeCell ref="A141:G141"/>
    <mergeCell ref="A143:H143"/>
    <mergeCell ref="A144:G144"/>
    <mergeCell ref="A146:H146"/>
    <mergeCell ref="A133:G133"/>
    <mergeCell ref="A134:B134"/>
    <mergeCell ref="A135:D135"/>
    <mergeCell ref="A136:D136"/>
    <mergeCell ref="A137:D137"/>
    <mergeCell ref="A138:D138"/>
    <mergeCell ref="A127:C127"/>
    <mergeCell ref="A128:C128"/>
    <mergeCell ref="A129:C129"/>
    <mergeCell ref="A130:C130"/>
    <mergeCell ref="A131:G131"/>
    <mergeCell ref="A132:G132"/>
    <mergeCell ref="A121:G121"/>
    <mergeCell ref="A122:G122"/>
    <mergeCell ref="A123:B123"/>
    <mergeCell ref="A124:C124"/>
    <mergeCell ref="A125:C125"/>
    <mergeCell ref="A126:C126"/>
    <mergeCell ref="A115:B115"/>
    <mergeCell ref="A116:D116"/>
    <mergeCell ref="A117:D117"/>
    <mergeCell ref="A118:D118"/>
    <mergeCell ref="A119:D119"/>
    <mergeCell ref="A120:D120"/>
    <mergeCell ref="A109:G109"/>
    <mergeCell ref="A110:G110"/>
    <mergeCell ref="A111:G111"/>
    <mergeCell ref="A112:G112"/>
    <mergeCell ref="A113:G113"/>
    <mergeCell ref="A114:G114"/>
    <mergeCell ref="A101:D101"/>
    <mergeCell ref="A102:G102"/>
    <mergeCell ref="A103:G103"/>
    <mergeCell ref="A105:H105"/>
    <mergeCell ref="A106:G106"/>
    <mergeCell ref="A108:H108"/>
    <mergeCell ref="A95:G95"/>
    <mergeCell ref="A96:B96"/>
    <mergeCell ref="A97:D97"/>
    <mergeCell ref="A98:D98"/>
    <mergeCell ref="A99:D99"/>
    <mergeCell ref="A100:D100"/>
    <mergeCell ref="A89:C89"/>
    <mergeCell ref="A90:C90"/>
    <mergeCell ref="A91:C91"/>
    <mergeCell ref="A92:C92"/>
    <mergeCell ref="A93:G93"/>
    <mergeCell ref="A94:G94"/>
    <mergeCell ref="A83:G83"/>
    <mergeCell ref="A84:G84"/>
    <mergeCell ref="A85:B85"/>
    <mergeCell ref="A86:C86"/>
    <mergeCell ref="A87:C87"/>
    <mergeCell ref="A88:C88"/>
    <mergeCell ref="A77:B77"/>
    <mergeCell ref="A78:D78"/>
    <mergeCell ref="A79:D79"/>
    <mergeCell ref="A80:D80"/>
    <mergeCell ref="A81:D81"/>
    <mergeCell ref="A82:D82"/>
    <mergeCell ref="A71:G71"/>
    <mergeCell ref="A72:G72"/>
    <mergeCell ref="A73:G73"/>
    <mergeCell ref="A74:G74"/>
    <mergeCell ref="A75:G75"/>
    <mergeCell ref="A76:G76"/>
    <mergeCell ref="B60:D60"/>
    <mergeCell ref="A62:H62"/>
    <mergeCell ref="A65:H65"/>
    <mergeCell ref="A67:H67"/>
    <mergeCell ref="A68:G68"/>
    <mergeCell ref="A70:H70"/>
    <mergeCell ref="B54:D54"/>
    <mergeCell ref="A56:H56"/>
    <mergeCell ref="A57:A58"/>
    <mergeCell ref="B57:D58"/>
    <mergeCell ref="E57:H57"/>
    <mergeCell ref="B59:D59"/>
    <mergeCell ref="A49:H49"/>
    <mergeCell ref="A50:A51"/>
    <mergeCell ref="B50:D51"/>
    <mergeCell ref="E50:H50"/>
    <mergeCell ref="B52:D52"/>
    <mergeCell ref="B53:D53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conditionalFormatting sqref="J68:K68">
    <cfRule type="containsText" priority="49" dxfId="52" operator="containsText" stopIfTrue="1" text="ИЗМЕНИЛАСЬ">
      <formula>NOT(ISERROR(SEARCH("ИЗМЕНИЛАСЬ",J68)))</formula>
    </cfRule>
    <cfRule type="containsText" priority="50" dxfId="52" operator="containsText" stopIfTrue="1" text="ЛОЖЬ">
      <formula>NOT(ISERROR(SEARCH("ЛОЖЬ",J68)))</formula>
    </cfRule>
  </conditionalFormatting>
  <conditionalFormatting sqref="J106:K106">
    <cfRule type="containsText" priority="47" dxfId="52" operator="containsText" stopIfTrue="1" text="ИЗМЕНИЛАСЬ">
      <formula>NOT(ISERROR(SEARCH("ИЗМЕНИЛАСЬ",J106)))</formula>
    </cfRule>
    <cfRule type="containsText" priority="48" dxfId="52" operator="containsText" stopIfTrue="1" text="ЛОЖЬ">
      <formula>NOT(ISERROR(SEARCH("ЛОЖЬ",J106)))</formula>
    </cfRule>
  </conditionalFormatting>
  <conditionalFormatting sqref="J144:K144">
    <cfRule type="containsText" priority="43" dxfId="52" operator="containsText" stopIfTrue="1" text="ИЗМЕНИЛАСЬ">
      <formula>NOT(ISERROR(SEARCH("ИЗМЕНИЛАСЬ",J144)))</formula>
    </cfRule>
    <cfRule type="containsText" priority="44" dxfId="52" operator="containsText" stopIfTrue="1" text="ЛОЖЬ">
      <formula>NOT(ISERROR(SEARCH("ЛОЖЬ",J144)))</formula>
    </cfRule>
  </conditionalFormatting>
  <conditionalFormatting sqref="J182:K182">
    <cfRule type="containsText" priority="39" dxfId="52" operator="containsText" stopIfTrue="1" text="ИЗМЕНИЛАСЬ">
      <formula>NOT(ISERROR(SEARCH("ИЗМЕНИЛАСЬ",J182)))</formula>
    </cfRule>
    <cfRule type="containsText" priority="40" dxfId="52" operator="containsText" stopIfTrue="1" text="ЛОЖЬ">
      <formula>NOT(ISERROR(SEARCH("ЛОЖЬ",J182)))</formula>
    </cfRule>
  </conditionalFormatting>
  <conditionalFormatting sqref="J221:K221">
    <cfRule type="containsText" priority="37" dxfId="52" operator="containsText" stopIfTrue="1" text="ИЗМЕНИЛАСЬ">
      <formula>NOT(ISERROR(SEARCH("ИЗМЕНИЛАСЬ",J221)))</formula>
    </cfRule>
    <cfRule type="containsText" priority="38" dxfId="52" operator="containsText" stopIfTrue="1" text="ЛОЖЬ">
      <formula>NOT(ISERROR(SEARCH("ЛОЖЬ",J221)))</formula>
    </cfRule>
  </conditionalFormatting>
  <conditionalFormatting sqref="J220:K220">
    <cfRule type="containsText" priority="35" dxfId="52" operator="containsText" stopIfTrue="1" text="ИЗМЕНИЛАСЬ">
      <formula>NOT(ISERROR(SEARCH("ИЗМЕНИЛАСЬ",J220)))</formula>
    </cfRule>
    <cfRule type="containsText" priority="36" dxfId="52" operator="containsText" stopIfTrue="1" text="ЛОЖЬ">
      <formula>NOT(ISERROR(SEARCH("ЛОЖЬ",J220)))</formula>
    </cfRule>
  </conditionalFormatting>
  <conditionalFormatting sqref="J258:K258">
    <cfRule type="containsText" priority="33" dxfId="52" operator="containsText" stopIfTrue="1" text="ИЗМЕНИЛАСЬ">
      <formula>NOT(ISERROR(SEARCH("ИЗМЕНИЛАСЬ",J258)))</formula>
    </cfRule>
    <cfRule type="containsText" priority="34" dxfId="52" operator="containsText" stopIfTrue="1" text="ЛОЖЬ">
      <formula>NOT(ISERROR(SEARCH("ЛОЖЬ",J258)))</formula>
    </cfRule>
  </conditionalFormatting>
  <conditionalFormatting sqref="J296:K296">
    <cfRule type="containsText" priority="31" dxfId="52" operator="containsText" stopIfTrue="1" text="ИЗМЕНИЛАСЬ">
      <formula>NOT(ISERROR(SEARCH("ИЗМЕНИЛАСЬ",J296)))</formula>
    </cfRule>
    <cfRule type="containsText" priority="32" dxfId="52" operator="containsText" stopIfTrue="1" text="ЛОЖЬ">
      <formula>NOT(ISERROR(SEARCH("ЛОЖЬ",J296)))</formula>
    </cfRule>
  </conditionalFormatting>
  <conditionalFormatting sqref="J334:K334">
    <cfRule type="containsText" priority="29" dxfId="52" operator="containsText" stopIfTrue="1" text="ИЗМЕНИЛАСЬ">
      <formula>NOT(ISERROR(SEARCH("ИЗМЕНИЛАСЬ",J334)))</formula>
    </cfRule>
    <cfRule type="containsText" priority="30" dxfId="52" operator="containsText" stopIfTrue="1" text="ЛОЖЬ">
      <formula>NOT(ISERROR(SEARCH("ЛОЖЬ",J334)))</formula>
    </cfRule>
  </conditionalFormatting>
  <conditionalFormatting sqref="J372:K372">
    <cfRule type="containsText" priority="27" dxfId="52" operator="containsText" stopIfTrue="1" text="ИЗМЕНИЛАСЬ">
      <formula>NOT(ISERROR(SEARCH("ИЗМЕНИЛАСЬ",J372)))</formula>
    </cfRule>
    <cfRule type="containsText" priority="28" dxfId="52" operator="containsText" stopIfTrue="1" text="ЛОЖЬ">
      <formula>NOT(ISERROR(SEARCH("ЛОЖЬ",J372)))</formula>
    </cfRule>
  </conditionalFormatting>
  <conditionalFormatting sqref="J410:K410">
    <cfRule type="containsText" priority="25" dxfId="52" operator="containsText" stopIfTrue="1" text="ИЗМЕНИЛАСЬ">
      <formula>NOT(ISERROR(SEARCH("ИЗМЕНИЛАСЬ",J410)))</formula>
    </cfRule>
    <cfRule type="containsText" priority="26" dxfId="52" operator="containsText" stopIfTrue="1" text="ЛОЖЬ">
      <formula>NOT(ISERROR(SEARCH("ЛОЖЬ",J410)))</formula>
    </cfRule>
  </conditionalFormatting>
  <conditionalFormatting sqref="J448:K448">
    <cfRule type="containsText" priority="23" dxfId="52" operator="containsText" stopIfTrue="1" text="ИЗМЕНИЛАСЬ">
      <formula>NOT(ISERROR(SEARCH("ИЗМЕНИЛАСЬ",J448)))</formula>
    </cfRule>
    <cfRule type="containsText" priority="24" dxfId="52" operator="containsText" stopIfTrue="1" text="ЛОЖЬ">
      <formula>NOT(ISERROR(SEARCH("ЛОЖЬ",J448)))</formula>
    </cfRule>
  </conditionalFormatting>
  <conditionalFormatting sqref="J486:K486">
    <cfRule type="containsText" priority="21" dxfId="52" operator="containsText" stopIfTrue="1" text="ИЗМЕНИЛАСЬ">
      <formula>NOT(ISERROR(SEARCH("ИЗМЕНИЛАСЬ",J486)))</formula>
    </cfRule>
    <cfRule type="containsText" priority="22" dxfId="52" operator="containsText" stopIfTrue="1" text="ЛОЖЬ">
      <formula>NOT(ISERROR(SEARCH("ЛОЖЬ",J486)))</formula>
    </cfRule>
  </conditionalFormatting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28"/>
  <sheetViews>
    <sheetView zoomScale="80" zoomScaleNormal="80" zoomScalePageLayoutView="0" workbookViewId="0" topLeftCell="A1">
      <selection activeCell="I3" sqref="I3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1.7109375" style="8" customWidth="1"/>
    <col min="13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65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2307.49</v>
      </c>
      <c r="F9" s="11">
        <f>E9</f>
        <v>2307.49</v>
      </c>
      <c r="G9" s="11">
        <f>F9</f>
        <v>2307.49</v>
      </c>
      <c r="H9" s="11">
        <f>G9</f>
        <v>2307.49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2170.31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1146.09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772081.91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0.0013274319674113706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803.753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34.955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295.3267662876902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25.774919087690332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216.26931399999984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53.282533199999996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293.7802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10453.607000000005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3.115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0.148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2.017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0.95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10450.492000000006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3612.895000000003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6837.5970000000025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496394.145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22681.447</v>
      </c>
      <c r="I37" s="8"/>
      <c r="K37" s="7"/>
      <c r="L37" s="7"/>
      <c r="M37" s="7"/>
    </row>
    <row r="38" spans="1:9" ht="39" customHeight="1">
      <c r="A38" s="34" t="s">
        <v>35</v>
      </c>
      <c r="B38" s="34"/>
      <c r="C38" s="34"/>
      <c r="D38" s="34"/>
      <c r="E38" s="34"/>
      <c r="F38" s="34"/>
      <c r="G38" s="34"/>
      <c r="H38" s="17">
        <f>SUM(E40:E44)</f>
        <v>165791.178</v>
      </c>
      <c r="I38" s="18" t="s">
        <v>19</v>
      </c>
    </row>
    <row r="39" spans="1:9" ht="16.5" customHeight="1">
      <c r="A39" s="34" t="s">
        <v>20</v>
      </c>
      <c r="B39" s="34"/>
      <c r="C39" s="14"/>
      <c r="D39" s="14"/>
      <c r="E39" s="14"/>
      <c r="F39" s="14"/>
      <c r="G39" s="14"/>
      <c r="H39" s="23"/>
      <c r="I39" s="18"/>
    </row>
    <row r="40" spans="1:13" ht="15.75" customHeight="1">
      <c r="A40" s="35" t="s">
        <v>36</v>
      </c>
      <c r="B40" s="35"/>
      <c r="C40" s="35"/>
      <c r="D40" s="35"/>
      <c r="E40" s="17">
        <v>10453.607000000005</v>
      </c>
      <c r="G40" s="8"/>
      <c r="H40" s="8"/>
      <c r="I40" s="8"/>
      <c r="K40" s="7"/>
      <c r="L40" s="7"/>
      <c r="M40" s="7"/>
    </row>
    <row r="41" spans="1:13" ht="15.75" customHeight="1">
      <c r="A41" s="35" t="s">
        <v>37</v>
      </c>
      <c r="B41" s="35"/>
      <c r="C41" s="35"/>
      <c r="D41" s="35"/>
      <c r="E41" s="21">
        <v>120951.98199999999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34385.589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4" t="s">
        <v>41</v>
      </c>
      <c r="B45" s="34"/>
      <c r="C45" s="34"/>
      <c r="D45" s="34"/>
      <c r="E45" s="34"/>
      <c r="F45" s="34"/>
      <c r="G45" s="34"/>
      <c r="H45" s="17">
        <v>165251.4</v>
      </c>
      <c r="I45" s="8"/>
      <c r="K45" s="7"/>
      <c r="L45" s="7"/>
      <c r="M45" s="7"/>
    </row>
    <row r="46" spans="1:13" ht="36" customHeight="1">
      <c r="A46" s="34" t="s">
        <v>42</v>
      </c>
      <c r="B46" s="34"/>
      <c r="C46" s="34"/>
      <c r="D46" s="34"/>
      <c r="E46" s="34"/>
      <c r="F46" s="34"/>
      <c r="G46" s="34"/>
      <c r="H46" s="12">
        <v>-0.67</v>
      </c>
      <c r="I46" s="8"/>
      <c r="K46" s="7"/>
      <c r="L46" s="7"/>
      <c r="M46" s="7"/>
    </row>
    <row r="47" spans="1:13" ht="13.5" customHeight="1">
      <c r="A47" s="14"/>
      <c r="B47" s="14"/>
      <c r="C47" s="14"/>
      <c r="D47" s="14"/>
      <c r="E47" s="14"/>
      <c r="F47" s="14"/>
      <c r="G47" s="14"/>
      <c r="H47" s="26"/>
      <c r="I47" s="8"/>
      <c r="K47" s="7"/>
      <c r="L47" s="7"/>
      <c r="M47" s="7"/>
    </row>
    <row r="48" spans="1:13" ht="38.25" customHeight="1">
      <c r="A48" s="38" t="s">
        <v>66</v>
      </c>
      <c r="B48" s="38"/>
      <c r="C48" s="38"/>
      <c r="D48" s="38"/>
      <c r="E48" s="38"/>
      <c r="F48" s="38"/>
      <c r="G48" s="38"/>
      <c r="H48" s="38"/>
      <c r="J48" s="7"/>
      <c r="K48" s="7"/>
      <c r="L48" s="7"/>
      <c r="M48" s="7"/>
    </row>
    <row r="49" spans="1:13" ht="21.75" customHeight="1">
      <c r="A49" s="43" t="s">
        <v>67</v>
      </c>
      <c r="B49" s="43"/>
      <c r="C49" s="43"/>
      <c r="D49" s="43"/>
      <c r="E49" s="31" t="s">
        <v>5</v>
      </c>
      <c r="F49" s="31"/>
      <c r="G49" s="31"/>
      <c r="H49" s="31"/>
      <c r="K49" s="7"/>
      <c r="L49" s="7"/>
      <c r="M49" s="7"/>
    </row>
    <row r="50" spans="1:13" ht="21.75" customHeight="1">
      <c r="A50" s="43"/>
      <c r="B50" s="43"/>
      <c r="C50" s="43"/>
      <c r="D50" s="43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4" t="s">
        <v>68</v>
      </c>
      <c r="B51" s="44"/>
      <c r="C51" s="44"/>
      <c r="D51" s="44"/>
      <c r="E51" s="27">
        <v>2307.7</v>
      </c>
      <c r="F51" s="27">
        <f aca="true" t="shared" si="0" ref="F51:H52">E51</f>
        <v>2307.7</v>
      </c>
      <c r="G51" s="27">
        <f t="shared" si="0"/>
        <v>2307.7</v>
      </c>
      <c r="H51" s="27">
        <f t="shared" si="0"/>
        <v>2307.7</v>
      </c>
    </row>
    <row r="52" spans="1:8" ht="39" customHeight="1">
      <c r="A52" s="44" t="s">
        <v>69</v>
      </c>
      <c r="B52" s="44"/>
      <c r="C52" s="44"/>
      <c r="D52" s="44"/>
      <c r="E52" s="27">
        <v>2258.38</v>
      </c>
      <c r="F52" s="27">
        <f t="shared" si="0"/>
        <v>2258.38</v>
      </c>
      <c r="G52" s="27">
        <f t="shared" si="0"/>
        <v>2258.38</v>
      </c>
      <c r="H52" s="27">
        <f t="shared" si="0"/>
        <v>2258.38</v>
      </c>
    </row>
    <row r="53" spans="1:13" ht="32.25" customHeight="1">
      <c r="A53" s="45" t="s">
        <v>70</v>
      </c>
      <c r="B53" s="45"/>
      <c r="C53" s="45"/>
      <c r="D53" s="45"/>
      <c r="E53" s="45"/>
      <c r="F53" s="45"/>
      <c r="G53" s="45"/>
      <c r="H53" s="45"/>
      <c r="I53" s="8"/>
      <c r="K53" s="7"/>
      <c r="L53" s="7"/>
      <c r="M53" s="7"/>
    </row>
    <row r="54" spans="1:13" ht="20.25" customHeight="1">
      <c r="A54" s="14"/>
      <c r="B54" s="14"/>
      <c r="C54" s="14"/>
      <c r="D54" s="14"/>
      <c r="E54" s="14"/>
      <c r="F54" s="14"/>
      <c r="G54" s="14"/>
      <c r="H54" s="23"/>
      <c r="I54" s="8"/>
      <c r="K54" s="7"/>
      <c r="L54" s="7"/>
      <c r="M54" s="7"/>
    </row>
    <row r="55" spans="1:8" ht="46.5" customHeight="1">
      <c r="A55" s="29" t="s">
        <v>43</v>
      </c>
      <c r="B55" s="29"/>
      <c r="C55" s="29"/>
      <c r="D55" s="29"/>
      <c r="E55" s="29"/>
      <c r="F55" s="29"/>
      <c r="G55" s="29"/>
      <c r="H55" s="29"/>
    </row>
    <row r="56" spans="1:8" ht="17.25" customHeight="1">
      <c r="A56" s="33" t="s">
        <v>44</v>
      </c>
      <c r="B56" s="33"/>
      <c r="C56" s="33"/>
      <c r="D56" s="33"/>
      <c r="E56" s="33"/>
      <c r="F56" s="33"/>
      <c r="G56" s="33"/>
      <c r="H56" s="33"/>
    </row>
    <row r="57" spans="1:9" ht="15.75" customHeight="1">
      <c r="A57" s="31" t="s">
        <v>45</v>
      </c>
      <c r="B57" s="31" t="s">
        <v>4</v>
      </c>
      <c r="C57" s="31"/>
      <c r="D57" s="31"/>
      <c r="E57" s="31" t="s">
        <v>5</v>
      </c>
      <c r="F57" s="31"/>
      <c r="G57" s="31"/>
      <c r="H57" s="31"/>
      <c r="I57" s="9"/>
    </row>
    <row r="58" spans="1:9" ht="15.75">
      <c r="A58" s="31"/>
      <c r="B58" s="31"/>
      <c r="C58" s="31"/>
      <c r="D58" s="31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1" t="s">
        <v>10</v>
      </c>
      <c r="C59" s="31"/>
      <c r="D59" s="31"/>
      <c r="E59" s="11">
        <v>1113.45</v>
      </c>
      <c r="F59" s="11">
        <f>E59</f>
        <v>1113.45</v>
      </c>
      <c r="G59" s="11">
        <f>F59</f>
        <v>1113.45</v>
      </c>
      <c r="H59" s="11">
        <f>G59</f>
        <v>1113.45</v>
      </c>
      <c r="I59" s="9"/>
    </row>
    <row r="60" spans="1:9" ht="15.75">
      <c r="A60" s="10" t="s">
        <v>47</v>
      </c>
      <c r="B60" s="31" t="s">
        <v>10</v>
      </c>
      <c r="C60" s="31"/>
      <c r="D60" s="31"/>
      <c r="E60" s="11">
        <v>2564.73</v>
      </c>
      <c r="F60" s="11">
        <f aca="true" t="shared" si="1" ref="F60:H61">E60</f>
        <v>2564.73</v>
      </c>
      <c r="G60" s="11">
        <f t="shared" si="1"/>
        <v>2564.73</v>
      </c>
      <c r="H60" s="11">
        <f t="shared" si="1"/>
        <v>2564.73</v>
      </c>
      <c r="I60" s="9"/>
    </row>
    <row r="61" spans="1:9" ht="15.75">
      <c r="A61" s="10" t="s">
        <v>48</v>
      </c>
      <c r="B61" s="31" t="s">
        <v>10</v>
      </c>
      <c r="C61" s="31"/>
      <c r="D61" s="31"/>
      <c r="E61" s="11">
        <v>7143.240000000001</v>
      </c>
      <c r="F61" s="11">
        <f t="shared" si="1"/>
        <v>7143.240000000001</v>
      </c>
      <c r="G61" s="11">
        <f t="shared" si="1"/>
        <v>7143.240000000001</v>
      </c>
      <c r="H61" s="11">
        <f t="shared" si="1"/>
        <v>7143.240000000001</v>
      </c>
      <c r="I61" s="9"/>
    </row>
    <row r="62" spans="1:7" ht="15.75">
      <c r="A62" s="7"/>
      <c r="B62" s="7"/>
      <c r="C62" s="9"/>
      <c r="D62" s="7"/>
      <c r="E62" s="28"/>
      <c r="G62" s="7"/>
    </row>
    <row r="63" spans="1:8" ht="17.25" customHeight="1">
      <c r="A63" s="38" t="s">
        <v>49</v>
      </c>
      <c r="B63" s="38"/>
      <c r="C63" s="38"/>
      <c r="D63" s="38"/>
      <c r="E63" s="38"/>
      <c r="F63" s="38"/>
      <c r="G63" s="38"/>
      <c r="H63" s="38"/>
    </row>
    <row r="64" spans="1:9" ht="15.75">
      <c r="A64" s="31" t="s">
        <v>45</v>
      </c>
      <c r="B64" s="31" t="s">
        <v>4</v>
      </c>
      <c r="C64" s="31"/>
      <c r="D64" s="31"/>
      <c r="E64" s="31" t="s">
        <v>5</v>
      </c>
      <c r="F64" s="31"/>
      <c r="G64" s="31"/>
      <c r="H64" s="31"/>
      <c r="I64" s="9"/>
    </row>
    <row r="65" spans="1:9" ht="17.25" customHeight="1">
      <c r="A65" s="31"/>
      <c r="B65" s="31"/>
      <c r="C65" s="31"/>
      <c r="D65" s="31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31" t="s">
        <v>10</v>
      </c>
      <c r="C66" s="31"/>
      <c r="D66" s="31"/>
      <c r="E66" s="11">
        <v>1113.45</v>
      </c>
      <c r="F66" s="11">
        <f aca="true" t="shared" si="2" ref="F66:H67">E66</f>
        <v>1113.45</v>
      </c>
      <c r="G66" s="11">
        <f t="shared" si="2"/>
        <v>1113.45</v>
      </c>
      <c r="H66" s="11">
        <f t="shared" si="2"/>
        <v>1113.45</v>
      </c>
      <c r="I66" s="9"/>
    </row>
    <row r="67" spans="1:13" ht="15.75">
      <c r="A67" s="10" t="s">
        <v>50</v>
      </c>
      <c r="B67" s="31" t="s">
        <v>10</v>
      </c>
      <c r="C67" s="31"/>
      <c r="D67" s="31"/>
      <c r="E67" s="11">
        <v>4263.22</v>
      </c>
      <c r="F67" s="11">
        <f t="shared" si="2"/>
        <v>4263.22</v>
      </c>
      <c r="G67" s="11">
        <f t="shared" si="2"/>
        <v>4263.22</v>
      </c>
      <c r="H67" s="11">
        <f t="shared" si="2"/>
        <v>4263.22</v>
      </c>
      <c r="I67" s="9"/>
      <c r="J67" s="24"/>
      <c r="K67" s="24"/>
      <c r="L67" s="24"/>
      <c r="M67" s="24"/>
    </row>
    <row r="68" spans="1:11" ht="15.75">
      <c r="A68" s="7"/>
      <c r="B68" s="7"/>
      <c r="C68" s="9"/>
      <c r="D68" s="9"/>
      <c r="E68" s="9"/>
      <c r="J68" s="25"/>
      <c r="K68" s="25"/>
    </row>
    <row r="69" spans="1:11" ht="67.5" customHeight="1">
      <c r="A69" s="39" t="s">
        <v>51</v>
      </c>
      <c r="B69" s="39"/>
      <c r="C69" s="39"/>
      <c r="D69" s="39"/>
      <c r="E69" s="39"/>
      <c r="F69" s="39"/>
      <c r="G69" s="39"/>
      <c r="H69" s="39"/>
      <c r="J69" s="25"/>
      <c r="K69" s="25"/>
    </row>
    <row r="70" spans="1:8" ht="15.75">
      <c r="A70" s="46" t="s">
        <v>71</v>
      </c>
      <c r="B70" s="46"/>
      <c r="C70" s="46"/>
      <c r="D70" s="46"/>
      <c r="E70" s="46"/>
      <c r="F70" s="46"/>
      <c r="G70" s="46"/>
      <c r="H70" s="46"/>
    </row>
    <row r="72" spans="1:8" ht="15.75" hidden="1" outlineLevel="1">
      <c r="A72" s="40" t="s">
        <v>52</v>
      </c>
      <c r="B72" s="40"/>
      <c r="C72" s="40"/>
      <c r="D72" s="40"/>
      <c r="E72" s="40"/>
      <c r="F72" s="40"/>
      <c r="G72" s="40"/>
      <c r="H72" s="40"/>
    </row>
    <row r="73" ht="15.75" hidden="1" outlineLevel="1"/>
    <row r="74" spans="1:9" s="8" customFormat="1" ht="15.75" hidden="1" outlineLevel="1">
      <c r="A74" s="41" t="s">
        <v>53</v>
      </c>
      <c r="B74" s="41"/>
      <c r="C74" s="41"/>
      <c r="D74" s="41"/>
      <c r="E74" s="41"/>
      <c r="F74" s="41"/>
      <c r="G74" s="41"/>
      <c r="H74" s="41"/>
      <c r="I74" s="7"/>
    </row>
    <row r="75" spans="1:9" s="8" customFormat="1" ht="40.5" customHeight="1" hidden="1" outlineLevel="1">
      <c r="A75" s="42" t="s">
        <v>11</v>
      </c>
      <c r="B75" s="42"/>
      <c r="C75" s="42"/>
      <c r="D75" s="42"/>
      <c r="E75" s="42"/>
      <c r="F75" s="42"/>
      <c r="G75" s="42"/>
      <c r="H75" s="12">
        <f>ROUND(H78+H79*H80,2)</f>
        <v>1972.25</v>
      </c>
      <c r="I75" s="7"/>
    </row>
    <row r="76" spans="1:9" s="8" customFormat="1" ht="15.75" hidden="1" outlineLevel="1">
      <c r="A76" s="7"/>
      <c r="B76" s="7"/>
      <c r="C76" s="13"/>
      <c r="D76" s="13"/>
      <c r="E76" s="13"/>
      <c r="F76" s="7"/>
      <c r="G76" s="4"/>
      <c r="H76" s="7"/>
      <c r="I76" s="7"/>
    </row>
    <row r="77" spans="1:9" s="8" customFormat="1" ht="33.75" customHeight="1" hidden="1" outlineLevel="1">
      <c r="A77" s="42" t="s">
        <v>12</v>
      </c>
      <c r="B77" s="42"/>
      <c r="C77" s="42"/>
      <c r="D77" s="42"/>
      <c r="E77" s="42"/>
      <c r="F77" s="42"/>
      <c r="G77" s="42"/>
      <c r="H77" s="42"/>
      <c r="I77" s="7"/>
    </row>
    <row r="78" spans="1:9" s="8" customFormat="1" ht="21.75" customHeight="1" hidden="1" outlineLevel="1">
      <c r="A78" s="38" t="s">
        <v>13</v>
      </c>
      <c r="B78" s="38"/>
      <c r="C78" s="38"/>
      <c r="D78" s="38"/>
      <c r="E78" s="38"/>
      <c r="F78" s="38"/>
      <c r="G78" s="38"/>
      <c r="H78" s="12">
        <v>1039.32</v>
      </c>
      <c r="I78" s="7"/>
    </row>
    <row r="79" spans="1:9" s="8" customFormat="1" ht="25.5" customHeight="1" hidden="1" outlineLevel="1">
      <c r="A79" s="38" t="s">
        <v>14</v>
      </c>
      <c r="B79" s="38"/>
      <c r="C79" s="38"/>
      <c r="D79" s="38"/>
      <c r="E79" s="38"/>
      <c r="F79" s="38"/>
      <c r="G79" s="38"/>
      <c r="H79" s="12">
        <v>621534.83</v>
      </c>
      <c r="I79" s="7"/>
    </row>
    <row r="80" spans="1:11" s="8" customFormat="1" ht="35.25" customHeight="1" hidden="1" outlineLevel="1">
      <c r="A80" s="38" t="s">
        <v>15</v>
      </c>
      <c r="B80" s="38"/>
      <c r="C80" s="38"/>
      <c r="D80" s="38"/>
      <c r="E80" s="38"/>
      <c r="F80" s="38"/>
      <c r="G80" s="38"/>
      <c r="H80" s="15">
        <f>(H81+H82-(H83+H90))/(H100+H101-(H102+H109))</f>
        <v>0.001501017175064182</v>
      </c>
      <c r="I80" s="7"/>
      <c r="K80" s="20"/>
    </row>
    <row r="81" spans="1:11" s="8" customFormat="1" ht="24.75" customHeight="1" hidden="1" outlineLevel="1">
      <c r="A81" s="38" t="s">
        <v>16</v>
      </c>
      <c r="B81" s="38"/>
      <c r="C81" s="38"/>
      <c r="D81" s="38"/>
      <c r="E81" s="38"/>
      <c r="F81" s="38"/>
      <c r="G81" s="38"/>
      <c r="H81" s="17">
        <v>938.302</v>
      </c>
      <c r="I81" s="7"/>
      <c r="K81" s="20"/>
    </row>
    <row r="82" spans="1:8" ht="35.25" customHeight="1" hidden="1" outlineLevel="1">
      <c r="A82" s="38" t="s">
        <v>17</v>
      </c>
      <c r="B82" s="38"/>
      <c r="C82" s="38"/>
      <c r="D82" s="38"/>
      <c r="E82" s="38"/>
      <c r="F82" s="38"/>
      <c r="G82" s="38"/>
      <c r="H82" s="17">
        <v>37.107</v>
      </c>
    </row>
    <row r="83" spans="1:8" ht="36.75" customHeight="1" hidden="1" outlineLevel="1">
      <c r="A83" s="38" t="s">
        <v>18</v>
      </c>
      <c r="B83" s="38"/>
      <c r="C83" s="38"/>
      <c r="D83" s="38"/>
      <c r="E83" s="38"/>
      <c r="F83" s="38"/>
      <c r="G83" s="38"/>
      <c r="H83" s="17">
        <f>E85+E86+E87+E88+E89</f>
        <v>318.30927408204866</v>
      </c>
    </row>
    <row r="84" spans="1:8" ht="15.75" hidden="1" outlineLevel="1">
      <c r="A84" s="38" t="s">
        <v>20</v>
      </c>
      <c r="B84" s="38"/>
      <c r="C84" s="14"/>
      <c r="D84" s="14"/>
      <c r="E84" s="14"/>
      <c r="F84" s="14"/>
      <c r="G84" s="14"/>
      <c r="H84" s="19"/>
    </row>
    <row r="85" spans="1:8" ht="15.75" customHeight="1" hidden="1" outlineLevel="1">
      <c r="A85" s="35" t="s">
        <v>21</v>
      </c>
      <c r="B85" s="35"/>
      <c r="C85" s="35"/>
      <c r="D85" s="35"/>
      <c r="E85" s="17">
        <v>43.82292938204865</v>
      </c>
      <c r="G85" s="8"/>
      <c r="H85" s="8"/>
    </row>
    <row r="86" spans="1:8" ht="15.75" customHeight="1" hidden="1" outlineLevel="1">
      <c r="A86" s="35" t="s">
        <v>22</v>
      </c>
      <c r="B86" s="35"/>
      <c r="C86" s="35"/>
      <c r="D86" s="35"/>
      <c r="E86" s="21">
        <v>231.5086949</v>
      </c>
      <c r="G86" s="8"/>
      <c r="H86" s="8"/>
    </row>
    <row r="87" spans="1:8" ht="15.75" customHeight="1" hidden="1" outlineLevel="1">
      <c r="A87" s="35" t="s">
        <v>23</v>
      </c>
      <c r="B87" s="35"/>
      <c r="C87" s="35"/>
      <c r="D87" s="35"/>
      <c r="E87" s="21">
        <v>42.9776498</v>
      </c>
      <c r="G87" s="8"/>
      <c r="H87" s="8"/>
    </row>
    <row r="88" spans="1:8" ht="15.75" customHeight="1" hidden="1" outlineLevel="1">
      <c r="A88" s="35" t="s">
        <v>24</v>
      </c>
      <c r="B88" s="35"/>
      <c r="C88" s="35"/>
      <c r="D88" s="35"/>
      <c r="E88" s="22">
        <v>0</v>
      </c>
      <c r="G88" s="8"/>
      <c r="H88" s="8"/>
    </row>
    <row r="89" spans="1:8" ht="15.75" customHeight="1" hidden="1" outlineLevel="1">
      <c r="A89" s="35" t="s">
        <v>25</v>
      </c>
      <c r="B89" s="35"/>
      <c r="C89" s="35"/>
      <c r="D89" s="35"/>
      <c r="E89" s="22">
        <v>0</v>
      </c>
      <c r="G89" s="8"/>
      <c r="H89" s="8"/>
    </row>
    <row r="90" spans="1:8" ht="24" customHeight="1" hidden="1" outlineLevel="1">
      <c r="A90" s="34" t="s">
        <v>26</v>
      </c>
      <c r="B90" s="34"/>
      <c r="C90" s="34"/>
      <c r="D90" s="34"/>
      <c r="E90" s="34"/>
      <c r="F90" s="34"/>
      <c r="G90" s="34"/>
      <c r="H90" s="17">
        <v>330</v>
      </c>
    </row>
    <row r="91" spans="1:8" ht="33" customHeight="1" hidden="1" outlineLevel="1">
      <c r="A91" s="34" t="s">
        <v>27</v>
      </c>
      <c r="B91" s="34"/>
      <c r="C91" s="34"/>
      <c r="D91" s="34"/>
      <c r="E91" s="34"/>
      <c r="F91" s="34"/>
      <c r="G91" s="34"/>
      <c r="H91" s="21">
        <f>D93+D97</f>
        <v>16983.254</v>
      </c>
    </row>
    <row r="92" spans="1:8" ht="15.75" hidden="1" outlineLevel="1">
      <c r="A92" s="34" t="s">
        <v>20</v>
      </c>
      <c r="B92" s="34"/>
      <c r="C92" s="14"/>
      <c r="D92" s="14"/>
      <c r="E92" s="14"/>
      <c r="F92" s="14"/>
      <c r="G92" s="14"/>
      <c r="H92" s="23"/>
    </row>
    <row r="93" spans="1:8" ht="15.75" customHeight="1" hidden="1" outlineLevel="1">
      <c r="A93" s="36" t="s">
        <v>28</v>
      </c>
      <c r="B93" s="36"/>
      <c r="C93" s="36"/>
      <c r="D93" s="17">
        <f>D94+D95+D96</f>
        <v>16.352</v>
      </c>
      <c r="E93" s="7"/>
      <c r="F93" s="8"/>
      <c r="G93" s="8"/>
      <c r="H93" s="8"/>
    </row>
    <row r="94" spans="1:8" ht="15.75" customHeight="1" hidden="1" outlineLevel="1">
      <c r="A94" s="37" t="s">
        <v>29</v>
      </c>
      <c r="B94" s="37"/>
      <c r="C94" s="37"/>
      <c r="D94" s="17">
        <v>2.9450000000000003</v>
      </c>
      <c r="E94" s="7"/>
      <c r="F94" s="8"/>
      <c r="G94" s="8"/>
      <c r="H94" s="8"/>
    </row>
    <row r="95" spans="1:8" ht="15.75" customHeight="1" hidden="1" outlineLevel="1">
      <c r="A95" s="37" t="s">
        <v>30</v>
      </c>
      <c r="B95" s="37"/>
      <c r="C95" s="37"/>
      <c r="D95" s="17">
        <v>7.6129999999999995</v>
      </c>
      <c r="E95" s="7"/>
      <c r="F95" s="8"/>
      <c r="G95" s="8"/>
      <c r="H95" s="8"/>
    </row>
    <row r="96" spans="1:8" ht="15.75" customHeight="1" hidden="1" outlineLevel="1">
      <c r="A96" s="37" t="s">
        <v>31</v>
      </c>
      <c r="B96" s="37"/>
      <c r="C96" s="37"/>
      <c r="D96" s="17">
        <v>5.794</v>
      </c>
      <c r="E96" s="7"/>
      <c r="F96" s="8"/>
      <c r="G96" s="8"/>
      <c r="H96" s="8"/>
    </row>
    <row r="97" spans="1:8" ht="15.75" customHeight="1" hidden="1" outlineLevel="1">
      <c r="A97" s="36" t="s">
        <v>32</v>
      </c>
      <c r="B97" s="36"/>
      <c r="C97" s="36"/>
      <c r="D97" s="17">
        <f>D98+D99</f>
        <v>16966.902000000002</v>
      </c>
      <c r="E97" s="7"/>
      <c r="F97" s="8"/>
      <c r="G97" s="8"/>
      <c r="H97" s="8"/>
    </row>
    <row r="98" spans="1:9" s="8" customFormat="1" ht="15.75" customHeight="1" hidden="1" outlineLevel="1">
      <c r="A98" s="37" t="s">
        <v>29</v>
      </c>
      <c r="B98" s="37"/>
      <c r="C98" s="37"/>
      <c r="D98" s="17">
        <v>5334.844999999998</v>
      </c>
      <c r="E98" s="7"/>
      <c r="I98" s="7"/>
    </row>
    <row r="99" spans="1:9" s="8" customFormat="1" ht="15.75" customHeight="1" hidden="1" outlineLevel="1">
      <c r="A99" s="37" t="s">
        <v>31</v>
      </c>
      <c r="B99" s="37"/>
      <c r="C99" s="37"/>
      <c r="D99" s="17">
        <v>11632.057000000004</v>
      </c>
      <c r="E99" s="7"/>
      <c r="I99" s="7"/>
    </row>
    <row r="100" spans="1:9" s="8" customFormat="1" ht="35.25" customHeight="1" hidden="1" outlineLevel="1">
      <c r="A100" s="34" t="s">
        <v>33</v>
      </c>
      <c r="B100" s="34"/>
      <c r="C100" s="34"/>
      <c r="D100" s="34"/>
      <c r="E100" s="34"/>
      <c r="F100" s="34"/>
      <c r="G100" s="34"/>
      <c r="H100" s="17">
        <v>549852.912</v>
      </c>
      <c r="I100" s="7"/>
    </row>
    <row r="101" spans="1:9" s="8" customFormat="1" ht="34.5" customHeight="1" hidden="1" outlineLevel="1">
      <c r="A101" s="34" t="s">
        <v>34</v>
      </c>
      <c r="B101" s="34"/>
      <c r="C101" s="34"/>
      <c r="D101" s="34"/>
      <c r="E101" s="34"/>
      <c r="F101" s="34"/>
      <c r="G101" s="34"/>
      <c r="H101" s="17">
        <v>28462.532</v>
      </c>
      <c r="I101" s="7"/>
    </row>
    <row r="102" spans="1:9" s="8" customFormat="1" ht="34.5" customHeight="1" hidden="1" outlineLevel="1">
      <c r="A102" s="34" t="s">
        <v>35</v>
      </c>
      <c r="B102" s="34"/>
      <c r="C102" s="34"/>
      <c r="D102" s="34"/>
      <c r="E102" s="34"/>
      <c r="F102" s="34"/>
      <c r="G102" s="34"/>
      <c r="H102" s="17">
        <f>E104+E105+E106+E107+E108</f>
        <v>174776.73437299998</v>
      </c>
      <c r="I102" s="7"/>
    </row>
    <row r="103" spans="1:9" s="8" customFormat="1" ht="15.75" hidden="1" outlineLevel="1">
      <c r="A103" s="34" t="s">
        <v>20</v>
      </c>
      <c r="B103" s="34"/>
      <c r="C103" s="14"/>
      <c r="D103" s="14"/>
      <c r="E103" s="14"/>
      <c r="F103" s="14"/>
      <c r="G103" s="14"/>
      <c r="H103" s="23"/>
      <c r="I103" s="7"/>
    </row>
    <row r="104" spans="1:9" s="8" customFormat="1" ht="15.75" customHeight="1" hidden="1" outlineLevel="1">
      <c r="A104" s="35" t="s">
        <v>36</v>
      </c>
      <c r="B104" s="35"/>
      <c r="C104" s="35"/>
      <c r="D104" s="35"/>
      <c r="E104" s="17">
        <v>16983.254</v>
      </c>
      <c r="F104" s="7"/>
      <c r="I104" s="7"/>
    </row>
    <row r="105" spans="1:9" s="8" customFormat="1" ht="15.75" customHeight="1" hidden="1" outlineLevel="1">
      <c r="A105" s="35" t="s">
        <v>37</v>
      </c>
      <c r="B105" s="35"/>
      <c r="C105" s="35"/>
      <c r="D105" s="35"/>
      <c r="E105" s="21">
        <v>128853.066373</v>
      </c>
      <c r="F105" s="7"/>
      <c r="I105" s="7"/>
    </row>
    <row r="106" spans="1:9" s="8" customFormat="1" ht="15.75" customHeight="1" hidden="1" outlineLevel="1">
      <c r="A106" s="35" t="s">
        <v>38</v>
      </c>
      <c r="B106" s="35"/>
      <c r="C106" s="35"/>
      <c r="D106" s="35"/>
      <c r="E106" s="21">
        <v>28940.413999999997</v>
      </c>
      <c r="F106" s="7"/>
      <c r="I106" s="7"/>
    </row>
    <row r="107" spans="1:9" s="8" customFormat="1" ht="15.75" customHeight="1" hidden="1" outlineLevel="1">
      <c r="A107" s="35" t="s">
        <v>39</v>
      </c>
      <c r="B107" s="35"/>
      <c r="C107" s="35"/>
      <c r="D107" s="35"/>
      <c r="E107" s="22">
        <v>0</v>
      </c>
      <c r="F107" s="7"/>
      <c r="I107" s="7"/>
    </row>
    <row r="108" spans="1:9" s="8" customFormat="1" ht="15.75" customHeight="1" hidden="1" outlineLevel="1">
      <c r="A108" s="35" t="s">
        <v>40</v>
      </c>
      <c r="B108" s="35"/>
      <c r="C108" s="35"/>
      <c r="D108" s="35"/>
      <c r="E108" s="22">
        <v>0</v>
      </c>
      <c r="F108" s="7"/>
      <c r="I108" s="7"/>
    </row>
    <row r="109" spans="1:9" s="8" customFormat="1" ht="31.5" customHeight="1" hidden="1" outlineLevel="1">
      <c r="A109" s="34" t="s">
        <v>41</v>
      </c>
      <c r="B109" s="34"/>
      <c r="C109" s="34"/>
      <c r="D109" s="34"/>
      <c r="E109" s="34"/>
      <c r="F109" s="34"/>
      <c r="G109" s="34"/>
      <c r="H109" s="17">
        <v>185620</v>
      </c>
      <c r="I109" s="7"/>
    </row>
    <row r="110" spans="1:9" s="8" customFormat="1" ht="34.5" customHeight="1" hidden="1" outlineLevel="1">
      <c r="A110" s="34" t="s">
        <v>42</v>
      </c>
      <c r="B110" s="34"/>
      <c r="C110" s="34"/>
      <c r="D110" s="34"/>
      <c r="E110" s="34"/>
      <c r="F110" s="34"/>
      <c r="G110" s="34"/>
      <c r="H110" s="12">
        <v>0</v>
      </c>
      <c r="I110" s="7"/>
    </row>
    <row r="111" ht="15.75" hidden="1" outlineLevel="1"/>
    <row r="112" spans="1:9" s="8" customFormat="1" ht="15.75" hidden="1" outlineLevel="1">
      <c r="A112" s="41" t="s">
        <v>54</v>
      </c>
      <c r="B112" s="41"/>
      <c r="C112" s="41"/>
      <c r="D112" s="41"/>
      <c r="E112" s="41"/>
      <c r="F112" s="41"/>
      <c r="G112" s="41"/>
      <c r="H112" s="41"/>
      <c r="I112" s="7"/>
    </row>
    <row r="113" spans="1:9" s="8" customFormat="1" ht="40.5" customHeight="1" hidden="1" outlineLevel="1">
      <c r="A113" s="42" t="s">
        <v>11</v>
      </c>
      <c r="B113" s="42"/>
      <c r="C113" s="42"/>
      <c r="D113" s="42"/>
      <c r="E113" s="42"/>
      <c r="F113" s="42"/>
      <c r="G113" s="42"/>
      <c r="H113" s="12">
        <f>ROUND(H116+H117*H118,2)</f>
        <v>2085.97</v>
      </c>
      <c r="I113" s="7"/>
    </row>
    <row r="114" spans="1:9" s="8" customFormat="1" ht="15.75" hidden="1" outlineLevel="1">
      <c r="A114" s="7"/>
      <c r="B114" s="7"/>
      <c r="C114" s="13"/>
      <c r="D114" s="13"/>
      <c r="E114" s="13"/>
      <c r="F114" s="7"/>
      <c r="G114" s="4"/>
      <c r="H114" s="7"/>
      <c r="I114" s="7"/>
    </row>
    <row r="115" spans="1:9" s="8" customFormat="1" ht="33.75" customHeight="1" hidden="1" outlineLevel="1">
      <c r="A115" s="42" t="s">
        <v>12</v>
      </c>
      <c r="B115" s="42"/>
      <c r="C115" s="42"/>
      <c r="D115" s="42"/>
      <c r="E115" s="42"/>
      <c r="F115" s="42"/>
      <c r="G115" s="42"/>
      <c r="H115" s="42"/>
      <c r="I115" s="7"/>
    </row>
    <row r="116" spans="1:9" s="8" customFormat="1" ht="21.75" customHeight="1" hidden="1" outlineLevel="1">
      <c r="A116" s="38" t="s">
        <v>13</v>
      </c>
      <c r="B116" s="38"/>
      <c r="C116" s="38"/>
      <c r="D116" s="38"/>
      <c r="E116" s="38"/>
      <c r="F116" s="38"/>
      <c r="G116" s="38"/>
      <c r="H116" s="12">
        <v>1022.57</v>
      </c>
      <c r="I116" s="7"/>
    </row>
    <row r="117" spans="1:9" s="8" customFormat="1" ht="25.5" customHeight="1" hidden="1" outlineLevel="1">
      <c r="A117" s="38" t="s">
        <v>14</v>
      </c>
      <c r="B117" s="38"/>
      <c r="C117" s="38"/>
      <c r="D117" s="38"/>
      <c r="E117" s="38"/>
      <c r="F117" s="38"/>
      <c r="G117" s="38"/>
      <c r="H117" s="12">
        <v>640533.92</v>
      </c>
      <c r="I117" s="7"/>
    </row>
    <row r="118" spans="1:11" s="8" customFormat="1" ht="35.25" customHeight="1" hidden="1" outlineLevel="1">
      <c r="A118" s="38" t="s">
        <v>15</v>
      </c>
      <c r="B118" s="38"/>
      <c r="C118" s="38"/>
      <c r="D118" s="38"/>
      <c r="E118" s="38"/>
      <c r="F118" s="38"/>
      <c r="G118" s="38"/>
      <c r="H118" s="15">
        <f>(H119+H120-(H121+H128))/(H138+H139-(H140+H147))</f>
        <v>0.0016601813769494364</v>
      </c>
      <c r="I118" s="7"/>
      <c r="K118" s="20"/>
    </row>
    <row r="119" spans="1:11" s="8" customFormat="1" ht="24.75" customHeight="1" hidden="1" outlineLevel="1">
      <c r="A119" s="38" t="s">
        <v>16</v>
      </c>
      <c r="B119" s="38"/>
      <c r="C119" s="38"/>
      <c r="D119" s="38"/>
      <c r="E119" s="38"/>
      <c r="F119" s="38"/>
      <c r="G119" s="38"/>
      <c r="H119" s="17">
        <v>900.126</v>
      </c>
      <c r="I119" s="7"/>
      <c r="K119" s="20"/>
    </row>
    <row r="120" spans="1:9" s="8" customFormat="1" ht="35.25" customHeight="1" hidden="1" outlineLevel="1">
      <c r="A120" s="38" t="s">
        <v>17</v>
      </c>
      <c r="B120" s="38"/>
      <c r="C120" s="38"/>
      <c r="D120" s="38"/>
      <c r="E120" s="38"/>
      <c r="F120" s="38"/>
      <c r="G120" s="38"/>
      <c r="H120" s="17">
        <v>36.419</v>
      </c>
      <c r="I120" s="7"/>
    </row>
    <row r="121" spans="1:9" s="8" customFormat="1" ht="36.75" customHeight="1" hidden="1" outlineLevel="1">
      <c r="A121" s="38" t="s">
        <v>18</v>
      </c>
      <c r="B121" s="38"/>
      <c r="C121" s="38"/>
      <c r="D121" s="38"/>
      <c r="E121" s="38"/>
      <c r="F121" s="38"/>
      <c r="G121" s="38"/>
      <c r="H121" s="17">
        <f>E123+E124+E125+E126+E127</f>
        <v>321.6406628359223</v>
      </c>
      <c r="I121" s="7"/>
    </row>
    <row r="122" spans="1:9" s="8" customFormat="1" ht="15.75" hidden="1" outlineLevel="1">
      <c r="A122" s="38" t="s">
        <v>20</v>
      </c>
      <c r="B122" s="38"/>
      <c r="C122" s="14"/>
      <c r="D122" s="14"/>
      <c r="E122" s="14"/>
      <c r="F122" s="14"/>
      <c r="G122" s="14"/>
      <c r="H122" s="19"/>
      <c r="I122" s="7"/>
    </row>
    <row r="123" spans="1:9" s="8" customFormat="1" ht="15.75" customHeight="1" hidden="1" outlineLevel="1">
      <c r="A123" s="35" t="s">
        <v>21</v>
      </c>
      <c r="B123" s="35"/>
      <c r="C123" s="35"/>
      <c r="D123" s="35"/>
      <c r="E123" s="17">
        <v>39.70436653592229</v>
      </c>
      <c r="F123" s="7"/>
      <c r="I123" s="7"/>
    </row>
    <row r="124" spans="1:9" s="8" customFormat="1" ht="15.75" customHeight="1" hidden="1" outlineLevel="1">
      <c r="A124" s="35" t="s">
        <v>22</v>
      </c>
      <c r="B124" s="35"/>
      <c r="C124" s="35"/>
      <c r="D124" s="35"/>
      <c r="E124" s="21">
        <v>236.1299931</v>
      </c>
      <c r="F124" s="7"/>
      <c r="I124" s="7"/>
    </row>
    <row r="125" spans="1:9" s="8" customFormat="1" ht="15.75" customHeight="1" hidden="1" outlineLevel="1">
      <c r="A125" s="35" t="s">
        <v>23</v>
      </c>
      <c r="B125" s="35"/>
      <c r="C125" s="35"/>
      <c r="D125" s="35"/>
      <c r="E125" s="21">
        <v>45.8063032</v>
      </c>
      <c r="F125" s="7"/>
      <c r="I125" s="7"/>
    </row>
    <row r="126" spans="1:9" s="8" customFormat="1" ht="15.75" customHeight="1" hidden="1" outlineLevel="1">
      <c r="A126" s="35" t="s">
        <v>24</v>
      </c>
      <c r="B126" s="35"/>
      <c r="C126" s="35"/>
      <c r="D126" s="35"/>
      <c r="E126" s="22">
        <v>0</v>
      </c>
      <c r="F126" s="7"/>
      <c r="I126" s="7"/>
    </row>
    <row r="127" spans="1:9" s="8" customFormat="1" ht="15.75" customHeight="1" hidden="1" outlineLevel="1">
      <c r="A127" s="35" t="s">
        <v>25</v>
      </c>
      <c r="B127" s="35"/>
      <c r="C127" s="35"/>
      <c r="D127" s="35"/>
      <c r="E127" s="22">
        <v>0</v>
      </c>
      <c r="F127" s="7"/>
      <c r="I127" s="7"/>
    </row>
    <row r="128" spans="1:9" s="8" customFormat="1" ht="24" customHeight="1" hidden="1" outlineLevel="1">
      <c r="A128" s="34" t="s">
        <v>26</v>
      </c>
      <c r="B128" s="34"/>
      <c r="C128" s="34"/>
      <c r="D128" s="34"/>
      <c r="E128" s="34"/>
      <c r="F128" s="34"/>
      <c r="G128" s="34"/>
      <c r="H128" s="17">
        <v>314.25</v>
      </c>
      <c r="I128" s="7"/>
    </row>
    <row r="129" spans="1:9" s="8" customFormat="1" ht="33" customHeight="1" hidden="1" outlineLevel="1">
      <c r="A129" s="34" t="s">
        <v>27</v>
      </c>
      <c r="B129" s="34"/>
      <c r="C129" s="34"/>
      <c r="D129" s="34"/>
      <c r="E129" s="34"/>
      <c r="F129" s="34"/>
      <c r="G129" s="34"/>
      <c r="H129" s="21">
        <f>D131+D135</f>
        <v>15685.780999999999</v>
      </c>
      <c r="I129" s="7"/>
    </row>
    <row r="130" spans="1:8" ht="15.75" hidden="1" outlineLevel="1">
      <c r="A130" s="34" t="s">
        <v>20</v>
      </c>
      <c r="B130" s="34"/>
      <c r="C130" s="14"/>
      <c r="D130" s="14"/>
      <c r="E130" s="14"/>
      <c r="F130" s="14"/>
      <c r="G130" s="14"/>
      <c r="H130" s="23"/>
    </row>
    <row r="131" spans="1:8" ht="15.75" customHeight="1" hidden="1" outlineLevel="1">
      <c r="A131" s="36" t="s">
        <v>28</v>
      </c>
      <c r="B131" s="36"/>
      <c r="C131" s="36"/>
      <c r="D131" s="17">
        <f>D132+D133+D134</f>
        <v>13.267</v>
      </c>
      <c r="E131" s="7"/>
      <c r="F131" s="8"/>
      <c r="G131" s="8"/>
      <c r="H131" s="8"/>
    </row>
    <row r="132" spans="1:8" ht="15.75" customHeight="1" hidden="1" outlineLevel="1">
      <c r="A132" s="37" t="s">
        <v>29</v>
      </c>
      <c r="B132" s="37"/>
      <c r="C132" s="37"/>
      <c r="D132" s="17">
        <v>2.105</v>
      </c>
      <c r="E132" s="7"/>
      <c r="F132" s="8"/>
      <c r="G132" s="8"/>
      <c r="H132" s="8"/>
    </row>
    <row r="133" spans="1:8" ht="15.75" customHeight="1" hidden="1" outlineLevel="1">
      <c r="A133" s="37" t="s">
        <v>30</v>
      </c>
      <c r="B133" s="37"/>
      <c r="C133" s="37"/>
      <c r="D133" s="17">
        <v>7.452</v>
      </c>
      <c r="E133" s="7"/>
      <c r="F133" s="8"/>
      <c r="G133" s="8"/>
      <c r="H133" s="8"/>
    </row>
    <row r="134" spans="1:8" ht="15.75" customHeight="1" hidden="1" outlineLevel="1">
      <c r="A134" s="37" t="s">
        <v>31</v>
      </c>
      <c r="B134" s="37"/>
      <c r="C134" s="37"/>
      <c r="D134" s="17">
        <v>3.71</v>
      </c>
      <c r="E134" s="7"/>
      <c r="F134" s="8"/>
      <c r="G134" s="8"/>
      <c r="H134" s="8"/>
    </row>
    <row r="135" spans="1:8" ht="15.75" customHeight="1" hidden="1" outlineLevel="1">
      <c r="A135" s="36" t="s">
        <v>32</v>
      </c>
      <c r="B135" s="36"/>
      <c r="C135" s="36"/>
      <c r="D135" s="17">
        <f>D136+D137</f>
        <v>15672.514</v>
      </c>
      <c r="E135" s="7"/>
      <c r="F135" s="8"/>
      <c r="G135" s="8"/>
      <c r="H135" s="8"/>
    </row>
    <row r="136" spans="1:8" ht="15.75" customHeight="1" hidden="1" outlineLevel="1">
      <c r="A136" s="37" t="s">
        <v>29</v>
      </c>
      <c r="B136" s="37"/>
      <c r="C136" s="37"/>
      <c r="D136" s="17">
        <v>5136.926139999999</v>
      </c>
      <c r="E136" s="7"/>
      <c r="F136" s="8"/>
      <c r="G136" s="8"/>
      <c r="H136" s="8"/>
    </row>
    <row r="137" spans="1:8" ht="15.75" customHeight="1" hidden="1" outlineLevel="1">
      <c r="A137" s="37" t="s">
        <v>31</v>
      </c>
      <c r="B137" s="37"/>
      <c r="C137" s="37"/>
      <c r="D137" s="17">
        <v>10535.58786</v>
      </c>
      <c r="E137" s="7"/>
      <c r="F137" s="8"/>
      <c r="G137" s="8"/>
      <c r="H137" s="8"/>
    </row>
    <row r="138" spans="1:8" ht="35.25" customHeight="1" hidden="1" outlineLevel="1">
      <c r="A138" s="34" t="s">
        <v>33</v>
      </c>
      <c r="B138" s="34"/>
      <c r="C138" s="34"/>
      <c r="D138" s="34"/>
      <c r="E138" s="34"/>
      <c r="F138" s="34"/>
      <c r="G138" s="34"/>
      <c r="H138" s="17">
        <v>497133.711</v>
      </c>
    </row>
    <row r="139" spans="1:8" ht="34.5" customHeight="1" hidden="1" outlineLevel="1">
      <c r="A139" s="34" t="s">
        <v>34</v>
      </c>
      <c r="B139" s="34"/>
      <c r="C139" s="34"/>
      <c r="D139" s="34"/>
      <c r="E139" s="34"/>
      <c r="F139" s="34"/>
      <c r="G139" s="34"/>
      <c r="H139" s="17">
        <v>24641.999</v>
      </c>
    </row>
    <row r="140" spans="1:8" ht="34.5" customHeight="1" hidden="1" outlineLevel="1">
      <c r="A140" s="34" t="s">
        <v>35</v>
      </c>
      <c r="B140" s="34"/>
      <c r="C140" s="34"/>
      <c r="D140" s="34"/>
      <c r="E140" s="34"/>
      <c r="F140" s="34"/>
      <c r="G140" s="34"/>
      <c r="H140" s="17">
        <f>E142+E143+E144+E145+E146</f>
        <v>163918.426692</v>
      </c>
    </row>
    <row r="141" spans="1:8" ht="15.75" hidden="1" outlineLevel="1">
      <c r="A141" s="34" t="s">
        <v>20</v>
      </c>
      <c r="B141" s="34"/>
      <c r="C141" s="14"/>
      <c r="D141" s="14"/>
      <c r="E141" s="14"/>
      <c r="F141" s="14"/>
      <c r="G141" s="14"/>
      <c r="H141" s="23"/>
    </row>
    <row r="142" spans="1:8" ht="15.75" customHeight="1" hidden="1" outlineLevel="1">
      <c r="A142" s="35" t="s">
        <v>36</v>
      </c>
      <c r="B142" s="35"/>
      <c r="C142" s="35"/>
      <c r="D142" s="35"/>
      <c r="E142" s="17">
        <v>15685.780999999999</v>
      </c>
      <c r="G142" s="8"/>
      <c r="H142" s="8"/>
    </row>
    <row r="143" spans="1:8" ht="15.75" customHeight="1" hidden="1" outlineLevel="1">
      <c r="A143" s="35" t="s">
        <v>37</v>
      </c>
      <c r="B143" s="35"/>
      <c r="C143" s="35"/>
      <c r="D143" s="35"/>
      <c r="E143" s="21">
        <v>119618.31669200001</v>
      </c>
      <c r="G143" s="8"/>
      <c r="H143" s="8"/>
    </row>
    <row r="144" spans="1:8" ht="15.75" customHeight="1" hidden="1" outlineLevel="1">
      <c r="A144" s="35" t="s">
        <v>38</v>
      </c>
      <c r="B144" s="35"/>
      <c r="C144" s="35"/>
      <c r="D144" s="35"/>
      <c r="E144" s="21">
        <v>28614.328999999998</v>
      </c>
      <c r="G144" s="8"/>
      <c r="H144" s="8"/>
    </row>
    <row r="145" spans="1:8" ht="15.75" customHeight="1" hidden="1" outlineLevel="1">
      <c r="A145" s="35" t="s">
        <v>39</v>
      </c>
      <c r="B145" s="35"/>
      <c r="C145" s="35"/>
      <c r="D145" s="35"/>
      <c r="E145" s="22">
        <v>0</v>
      </c>
      <c r="G145" s="8"/>
      <c r="H145" s="8"/>
    </row>
    <row r="146" spans="1:9" s="8" customFormat="1" ht="15.75" customHeight="1" hidden="1" outlineLevel="1">
      <c r="A146" s="35" t="s">
        <v>40</v>
      </c>
      <c r="B146" s="35"/>
      <c r="C146" s="35"/>
      <c r="D146" s="35"/>
      <c r="E146" s="22">
        <v>0</v>
      </c>
      <c r="F146" s="7"/>
      <c r="I146" s="7"/>
    </row>
    <row r="147" spans="1:9" s="8" customFormat="1" ht="31.5" customHeight="1" hidden="1" outlineLevel="1">
      <c r="A147" s="34" t="s">
        <v>41</v>
      </c>
      <c r="B147" s="34"/>
      <c r="C147" s="34"/>
      <c r="D147" s="34"/>
      <c r="E147" s="34"/>
      <c r="F147" s="34"/>
      <c r="G147" s="34"/>
      <c r="H147" s="17">
        <v>176760</v>
      </c>
      <c r="I147" s="7"/>
    </row>
    <row r="148" spans="1:9" s="8" customFormat="1" ht="34.5" customHeight="1" hidden="1" outlineLevel="1">
      <c r="A148" s="34" t="s">
        <v>42</v>
      </c>
      <c r="B148" s="34"/>
      <c r="C148" s="34"/>
      <c r="D148" s="34"/>
      <c r="E148" s="34"/>
      <c r="F148" s="34"/>
      <c r="G148" s="34"/>
      <c r="H148" s="12">
        <v>0</v>
      </c>
      <c r="I148" s="7"/>
    </row>
    <row r="149" ht="15.75" hidden="1" outlineLevel="1"/>
    <row r="150" spans="1:9" s="8" customFormat="1" ht="15.75" hidden="1" outlineLevel="1">
      <c r="A150" s="41" t="s">
        <v>55</v>
      </c>
      <c r="B150" s="41"/>
      <c r="C150" s="41"/>
      <c r="D150" s="41"/>
      <c r="E150" s="41"/>
      <c r="F150" s="41"/>
      <c r="G150" s="41"/>
      <c r="H150" s="41"/>
      <c r="I150" s="7"/>
    </row>
    <row r="151" spans="1:9" s="8" customFormat="1" ht="40.5" customHeight="1" hidden="1" outlineLevel="1">
      <c r="A151" s="42" t="s">
        <v>11</v>
      </c>
      <c r="B151" s="42"/>
      <c r="C151" s="42"/>
      <c r="D151" s="42"/>
      <c r="E151" s="42"/>
      <c r="F151" s="42"/>
      <c r="G151" s="42"/>
      <c r="H151" s="12">
        <f>ROUND(H154+H155*H156,2)</f>
        <v>1983.4</v>
      </c>
      <c r="I151" s="7"/>
    </row>
    <row r="152" spans="1:9" s="8" customFormat="1" ht="15.75" hidden="1" outlineLevel="1">
      <c r="A152" s="7"/>
      <c r="B152" s="7"/>
      <c r="C152" s="13"/>
      <c r="D152" s="13"/>
      <c r="E152" s="13"/>
      <c r="F152" s="7"/>
      <c r="G152" s="4"/>
      <c r="H152" s="7"/>
      <c r="I152" s="7"/>
    </row>
    <row r="153" spans="1:9" s="8" customFormat="1" ht="33.75" customHeight="1" hidden="1" outlineLevel="1">
      <c r="A153" s="42" t="s">
        <v>12</v>
      </c>
      <c r="B153" s="42"/>
      <c r="C153" s="42"/>
      <c r="D153" s="42"/>
      <c r="E153" s="42"/>
      <c r="F153" s="42"/>
      <c r="G153" s="42"/>
      <c r="H153" s="42"/>
      <c r="I153" s="7"/>
    </row>
    <row r="154" spans="1:9" s="8" customFormat="1" ht="21.75" customHeight="1" hidden="1" outlineLevel="1">
      <c r="A154" s="38" t="s">
        <v>13</v>
      </c>
      <c r="B154" s="38"/>
      <c r="C154" s="38"/>
      <c r="D154" s="38"/>
      <c r="E154" s="38"/>
      <c r="F154" s="38"/>
      <c r="G154" s="38"/>
      <c r="H154" s="12">
        <v>994.25</v>
      </c>
      <c r="I154" s="7"/>
    </row>
    <row r="155" spans="1:9" s="8" customFormat="1" ht="25.5" customHeight="1" hidden="1" outlineLevel="1">
      <c r="A155" s="38" t="s">
        <v>14</v>
      </c>
      <c r="B155" s="38"/>
      <c r="C155" s="38"/>
      <c r="D155" s="38"/>
      <c r="E155" s="38"/>
      <c r="F155" s="38"/>
      <c r="G155" s="38"/>
      <c r="H155" s="12">
        <v>678107.11</v>
      </c>
      <c r="I155" s="7"/>
    </row>
    <row r="156" spans="1:11" s="8" customFormat="1" ht="35.25" customHeight="1" hidden="1" outlineLevel="1">
      <c r="A156" s="38" t="s">
        <v>15</v>
      </c>
      <c r="B156" s="38"/>
      <c r="C156" s="38"/>
      <c r="D156" s="38"/>
      <c r="E156" s="38"/>
      <c r="F156" s="38"/>
      <c r="G156" s="38"/>
      <c r="H156" s="15">
        <f>(H157+H158-(H159+H166))/(H176+H177-(H178+H185))</f>
        <v>0.0014586870856499643</v>
      </c>
      <c r="I156" s="7"/>
      <c r="K156" s="20"/>
    </row>
    <row r="157" spans="1:11" s="8" customFormat="1" ht="24.75" customHeight="1" hidden="1" outlineLevel="1">
      <c r="A157" s="38" t="s">
        <v>16</v>
      </c>
      <c r="B157" s="38"/>
      <c r="C157" s="38"/>
      <c r="D157" s="38"/>
      <c r="E157" s="38"/>
      <c r="F157" s="38"/>
      <c r="G157" s="38"/>
      <c r="H157" s="17">
        <v>760.18</v>
      </c>
      <c r="I157" s="7"/>
      <c r="K157" s="20"/>
    </row>
    <row r="158" spans="1:9" s="8" customFormat="1" ht="35.25" customHeight="1" hidden="1" outlineLevel="1">
      <c r="A158" s="38" t="s">
        <v>17</v>
      </c>
      <c r="B158" s="38"/>
      <c r="C158" s="38"/>
      <c r="D158" s="38"/>
      <c r="E158" s="38"/>
      <c r="F158" s="38"/>
      <c r="G158" s="38"/>
      <c r="H158" s="17">
        <v>26.969</v>
      </c>
      <c r="I158" s="7"/>
    </row>
    <row r="159" spans="1:9" s="8" customFormat="1" ht="36.75" customHeight="1" hidden="1" outlineLevel="1">
      <c r="A159" s="38" t="s">
        <v>18</v>
      </c>
      <c r="B159" s="38"/>
      <c r="C159" s="38"/>
      <c r="D159" s="38"/>
      <c r="E159" s="38"/>
      <c r="F159" s="38"/>
      <c r="G159" s="38"/>
      <c r="H159" s="17">
        <f>E161+E162+E163+E164+E165</f>
        <v>273.27453038958254</v>
      </c>
      <c r="I159" s="7"/>
    </row>
    <row r="160" spans="1:9" s="8" customFormat="1" ht="15.75" hidden="1" outlineLevel="1">
      <c r="A160" s="38" t="s">
        <v>20</v>
      </c>
      <c r="B160" s="38"/>
      <c r="C160" s="14"/>
      <c r="D160" s="14"/>
      <c r="E160" s="14"/>
      <c r="F160" s="14"/>
      <c r="G160" s="14"/>
      <c r="H160" s="19"/>
      <c r="I160" s="7"/>
    </row>
    <row r="161" spans="1:9" s="8" customFormat="1" ht="15.75" customHeight="1" hidden="1" outlineLevel="1">
      <c r="A161" s="35" t="s">
        <v>21</v>
      </c>
      <c r="B161" s="35"/>
      <c r="C161" s="35"/>
      <c r="D161" s="35"/>
      <c r="E161" s="17">
        <v>28.16490478958252</v>
      </c>
      <c r="F161" s="7"/>
      <c r="I161" s="7"/>
    </row>
    <row r="162" spans="1:9" s="8" customFormat="1" ht="15.75" customHeight="1" hidden="1" outlineLevel="1">
      <c r="A162" s="35" t="s">
        <v>22</v>
      </c>
      <c r="B162" s="35"/>
      <c r="C162" s="35"/>
      <c r="D162" s="35"/>
      <c r="E162" s="21">
        <v>207.10061790000003</v>
      </c>
      <c r="F162" s="7"/>
      <c r="I162" s="7"/>
    </row>
    <row r="163" spans="1:9" s="8" customFormat="1" ht="15.75" customHeight="1" hidden="1" outlineLevel="1">
      <c r="A163" s="35" t="s">
        <v>23</v>
      </c>
      <c r="B163" s="35"/>
      <c r="C163" s="35"/>
      <c r="D163" s="35"/>
      <c r="E163" s="21">
        <v>38.009007700000005</v>
      </c>
      <c r="F163" s="7"/>
      <c r="I163" s="7"/>
    </row>
    <row r="164" spans="1:9" s="8" customFormat="1" ht="15.75" customHeight="1" hidden="1" outlineLevel="1">
      <c r="A164" s="35" t="s">
        <v>24</v>
      </c>
      <c r="B164" s="35"/>
      <c r="C164" s="35"/>
      <c r="D164" s="35"/>
      <c r="E164" s="22">
        <v>0</v>
      </c>
      <c r="F164" s="7"/>
      <c r="I164" s="7"/>
    </row>
    <row r="165" spans="1:9" s="8" customFormat="1" ht="15.75" customHeight="1" hidden="1" outlineLevel="1">
      <c r="A165" s="35" t="s">
        <v>25</v>
      </c>
      <c r="B165" s="35"/>
      <c r="C165" s="35"/>
      <c r="D165" s="35"/>
      <c r="E165" s="22">
        <v>0</v>
      </c>
      <c r="F165" s="7"/>
      <c r="I165" s="7"/>
    </row>
    <row r="166" spans="1:9" s="8" customFormat="1" ht="24" customHeight="1" hidden="1" outlineLevel="1">
      <c r="A166" s="34" t="s">
        <v>26</v>
      </c>
      <c r="B166" s="34"/>
      <c r="C166" s="34"/>
      <c r="D166" s="34"/>
      <c r="E166" s="34"/>
      <c r="F166" s="34"/>
      <c r="G166" s="34"/>
      <c r="H166" s="17">
        <v>272.82</v>
      </c>
      <c r="I166" s="7"/>
    </row>
    <row r="167" spans="1:9" s="8" customFormat="1" ht="33" customHeight="1" hidden="1" outlineLevel="1">
      <c r="A167" s="34" t="s">
        <v>27</v>
      </c>
      <c r="B167" s="34"/>
      <c r="C167" s="34"/>
      <c r="D167" s="34"/>
      <c r="E167" s="34"/>
      <c r="F167" s="34"/>
      <c r="G167" s="34"/>
      <c r="H167" s="21">
        <f>D169+D173</f>
        <v>11513.928000000002</v>
      </c>
      <c r="I167" s="7"/>
    </row>
    <row r="168" spans="1:9" s="8" customFormat="1" ht="15.75" hidden="1" outlineLevel="1">
      <c r="A168" s="34" t="s">
        <v>20</v>
      </c>
      <c r="B168" s="34"/>
      <c r="C168" s="14"/>
      <c r="D168" s="14"/>
      <c r="E168" s="14"/>
      <c r="F168" s="14"/>
      <c r="G168" s="14"/>
      <c r="H168" s="23"/>
      <c r="I168" s="7"/>
    </row>
    <row r="169" spans="1:9" s="8" customFormat="1" ht="15.75" customHeight="1" hidden="1" outlineLevel="1">
      <c r="A169" s="36" t="s">
        <v>28</v>
      </c>
      <c r="B169" s="36"/>
      <c r="C169" s="36"/>
      <c r="D169" s="17">
        <f>D170+D171+D172</f>
        <v>12.388</v>
      </c>
      <c r="E169" s="7"/>
      <c r="I169" s="7"/>
    </row>
    <row r="170" spans="1:9" s="8" customFormat="1" ht="15.75" customHeight="1" hidden="1" outlineLevel="1">
      <c r="A170" s="37" t="s">
        <v>29</v>
      </c>
      <c r="B170" s="37"/>
      <c r="C170" s="37"/>
      <c r="D170" s="17">
        <v>2.346</v>
      </c>
      <c r="E170" s="7"/>
      <c r="I170" s="7"/>
    </row>
    <row r="171" spans="1:9" s="8" customFormat="1" ht="15.75" customHeight="1" hidden="1" outlineLevel="1">
      <c r="A171" s="37" t="s">
        <v>30</v>
      </c>
      <c r="B171" s="37"/>
      <c r="C171" s="37"/>
      <c r="D171" s="17">
        <v>6.884</v>
      </c>
      <c r="E171" s="7"/>
      <c r="I171" s="7"/>
    </row>
    <row r="172" spans="1:8" ht="15.75" customHeight="1" hidden="1" outlineLevel="1">
      <c r="A172" s="37" t="s">
        <v>31</v>
      </c>
      <c r="B172" s="37"/>
      <c r="C172" s="37"/>
      <c r="D172" s="17">
        <v>3.158</v>
      </c>
      <c r="E172" s="7"/>
      <c r="F172" s="8"/>
      <c r="G172" s="8"/>
      <c r="H172" s="8"/>
    </row>
    <row r="173" spans="1:8" ht="15.75" customHeight="1" hidden="1" outlineLevel="1">
      <c r="A173" s="36" t="s">
        <v>32</v>
      </c>
      <c r="B173" s="36"/>
      <c r="C173" s="36"/>
      <c r="D173" s="17">
        <f>D174+D175</f>
        <v>11501.54</v>
      </c>
      <c r="E173" s="7"/>
      <c r="F173" s="8"/>
      <c r="G173" s="8"/>
      <c r="H173" s="8"/>
    </row>
    <row r="174" spans="1:8" ht="15.75" customHeight="1" hidden="1" outlineLevel="1">
      <c r="A174" s="37" t="s">
        <v>29</v>
      </c>
      <c r="B174" s="37"/>
      <c r="C174" s="37"/>
      <c r="D174" s="17">
        <v>3717.719679999999</v>
      </c>
      <c r="E174" s="7"/>
      <c r="F174" s="8"/>
      <c r="G174" s="8"/>
      <c r="H174" s="8"/>
    </row>
    <row r="175" spans="1:8" ht="15.75" customHeight="1" hidden="1" outlineLevel="1">
      <c r="A175" s="37" t="s">
        <v>31</v>
      </c>
      <c r="B175" s="37"/>
      <c r="C175" s="37"/>
      <c r="D175" s="17">
        <v>7783.820320000002</v>
      </c>
      <c r="E175" s="7"/>
      <c r="F175" s="8"/>
      <c r="G175" s="8"/>
      <c r="H175" s="8"/>
    </row>
    <row r="176" spans="1:8" ht="35.25" customHeight="1" hidden="1" outlineLevel="1">
      <c r="A176" s="34" t="s">
        <v>33</v>
      </c>
      <c r="B176" s="34"/>
      <c r="C176" s="34"/>
      <c r="D176" s="34"/>
      <c r="E176" s="34"/>
      <c r="F176" s="34"/>
      <c r="G176" s="34"/>
      <c r="H176" s="17">
        <v>459946.653</v>
      </c>
    </row>
    <row r="177" spans="1:8" ht="34.5" customHeight="1" hidden="1" outlineLevel="1">
      <c r="A177" s="34" t="s">
        <v>34</v>
      </c>
      <c r="B177" s="34"/>
      <c r="C177" s="34"/>
      <c r="D177" s="34"/>
      <c r="E177" s="34"/>
      <c r="F177" s="34"/>
      <c r="G177" s="34"/>
      <c r="H177" s="17">
        <v>18968.361</v>
      </c>
    </row>
    <row r="178" spans="1:8" ht="34.5" customHeight="1" hidden="1" outlineLevel="1">
      <c r="A178" s="34" t="s">
        <v>35</v>
      </c>
      <c r="B178" s="34"/>
      <c r="C178" s="34"/>
      <c r="D178" s="34"/>
      <c r="E178" s="34"/>
      <c r="F178" s="34"/>
      <c r="G178" s="34"/>
      <c r="H178" s="17">
        <f>E180+E181+E182+E183+E184</f>
        <v>160200.60681300002</v>
      </c>
    </row>
    <row r="179" spans="1:8" ht="15.75" hidden="1" outlineLevel="1">
      <c r="A179" s="34" t="s">
        <v>20</v>
      </c>
      <c r="B179" s="34"/>
      <c r="C179" s="14"/>
      <c r="D179" s="14"/>
      <c r="E179" s="14"/>
      <c r="F179" s="14"/>
      <c r="G179" s="14"/>
      <c r="H179" s="23"/>
    </row>
    <row r="180" spans="1:8" ht="15.75" customHeight="1" hidden="1" outlineLevel="1">
      <c r="A180" s="35" t="s">
        <v>36</v>
      </c>
      <c r="B180" s="35"/>
      <c r="C180" s="35"/>
      <c r="D180" s="35"/>
      <c r="E180" s="17">
        <v>11513.928000000002</v>
      </c>
      <c r="G180" s="8"/>
      <c r="H180" s="8"/>
    </row>
    <row r="181" spans="1:8" ht="15.75" customHeight="1" hidden="1" outlineLevel="1">
      <c r="A181" s="35" t="s">
        <v>37</v>
      </c>
      <c r="B181" s="35"/>
      <c r="C181" s="35"/>
      <c r="D181" s="35"/>
      <c r="E181" s="21">
        <v>122466.89681300001</v>
      </c>
      <c r="G181" s="8"/>
      <c r="H181" s="8"/>
    </row>
    <row r="182" spans="1:8" ht="15.75" customHeight="1" hidden="1" outlineLevel="1">
      <c r="A182" s="35" t="s">
        <v>38</v>
      </c>
      <c r="B182" s="35"/>
      <c r="C182" s="35"/>
      <c r="D182" s="35"/>
      <c r="E182" s="21">
        <v>26219.782000000003</v>
      </c>
      <c r="G182" s="8"/>
      <c r="H182" s="8"/>
    </row>
    <row r="183" spans="1:8" ht="15.75" customHeight="1" hidden="1" outlineLevel="1">
      <c r="A183" s="35" t="s">
        <v>39</v>
      </c>
      <c r="B183" s="35"/>
      <c r="C183" s="35"/>
      <c r="D183" s="35"/>
      <c r="E183" s="22">
        <v>0</v>
      </c>
      <c r="G183" s="8"/>
      <c r="H183" s="8"/>
    </row>
    <row r="184" spans="1:8" ht="15.75" customHeight="1" hidden="1" outlineLevel="1">
      <c r="A184" s="35" t="s">
        <v>40</v>
      </c>
      <c r="B184" s="35"/>
      <c r="C184" s="35"/>
      <c r="D184" s="35"/>
      <c r="E184" s="22">
        <v>0</v>
      </c>
      <c r="G184" s="8"/>
      <c r="H184" s="8"/>
    </row>
    <row r="185" spans="1:8" ht="31.5" customHeight="1" hidden="1" outlineLevel="1">
      <c r="A185" s="34" t="s">
        <v>41</v>
      </c>
      <c r="B185" s="34"/>
      <c r="C185" s="34"/>
      <c r="D185" s="34"/>
      <c r="E185" s="34"/>
      <c r="F185" s="34"/>
      <c r="G185" s="34"/>
      <c r="H185" s="17">
        <v>153460</v>
      </c>
    </row>
    <row r="186" spans="1:8" ht="34.5" customHeight="1" hidden="1" outlineLevel="1">
      <c r="A186" s="34" t="s">
        <v>42</v>
      </c>
      <c r="B186" s="34"/>
      <c r="C186" s="34"/>
      <c r="D186" s="34"/>
      <c r="E186" s="34"/>
      <c r="F186" s="34"/>
      <c r="G186" s="34"/>
      <c r="H186" s="12">
        <v>0</v>
      </c>
    </row>
    <row r="187" ht="15.75" hidden="1" outlineLevel="1"/>
    <row r="188" spans="1:9" s="8" customFormat="1" ht="15.75" hidden="1" outlineLevel="1">
      <c r="A188" s="41" t="s">
        <v>56</v>
      </c>
      <c r="B188" s="41"/>
      <c r="C188" s="41"/>
      <c r="D188" s="41"/>
      <c r="E188" s="41"/>
      <c r="F188" s="41"/>
      <c r="G188" s="41"/>
      <c r="H188" s="41"/>
      <c r="I188" s="7"/>
    </row>
    <row r="189" spans="1:9" s="8" customFormat="1" ht="40.5" customHeight="1" hidden="1" outlineLevel="1">
      <c r="A189" s="42" t="s">
        <v>11</v>
      </c>
      <c r="B189" s="42"/>
      <c r="C189" s="42"/>
      <c r="D189" s="42"/>
      <c r="E189" s="42"/>
      <c r="F189" s="42"/>
      <c r="G189" s="42"/>
      <c r="H189" s="12">
        <f>ROUND(H192+H193*H194,2)</f>
        <v>1857.67</v>
      </c>
      <c r="I189" s="7"/>
    </row>
    <row r="190" spans="1:9" s="8" customFormat="1" ht="15.75" hidden="1" outlineLevel="1">
      <c r="A190" s="7"/>
      <c r="B190" s="7"/>
      <c r="C190" s="13"/>
      <c r="D190" s="13"/>
      <c r="E190" s="13"/>
      <c r="F190" s="7"/>
      <c r="G190" s="4"/>
      <c r="H190" s="7"/>
      <c r="I190" s="7"/>
    </row>
    <row r="191" spans="1:9" s="8" customFormat="1" ht="33.75" customHeight="1" hidden="1" outlineLevel="1">
      <c r="A191" s="42" t="s">
        <v>12</v>
      </c>
      <c r="B191" s="42"/>
      <c r="C191" s="42"/>
      <c r="D191" s="42"/>
      <c r="E191" s="42"/>
      <c r="F191" s="42"/>
      <c r="G191" s="42"/>
      <c r="H191" s="42"/>
      <c r="I191" s="7"/>
    </row>
    <row r="192" spans="1:9" s="8" customFormat="1" ht="21.75" customHeight="1" hidden="1" outlineLevel="1">
      <c r="A192" s="38" t="s">
        <v>13</v>
      </c>
      <c r="B192" s="38"/>
      <c r="C192" s="38"/>
      <c r="D192" s="38"/>
      <c r="E192" s="38"/>
      <c r="F192" s="38"/>
      <c r="G192" s="38"/>
      <c r="H192" s="12">
        <v>958.84</v>
      </c>
      <c r="I192" s="7"/>
    </row>
    <row r="193" spans="1:9" s="8" customFormat="1" ht="25.5" customHeight="1" hidden="1" outlineLevel="1">
      <c r="A193" s="38" t="s">
        <v>14</v>
      </c>
      <c r="B193" s="38"/>
      <c r="C193" s="38"/>
      <c r="D193" s="38"/>
      <c r="E193" s="38"/>
      <c r="F193" s="38"/>
      <c r="G193" s="38"/>
      <c r="H193" s="12">
        <v>619774.42</v>
      </c>
      <c r="I193" s="7"/>
    </row>
    <row r="194" spans="1:11" s="8" customFormat="1" ht="35.25" customHeight="1" hidden="1" outlineLevel="1">
      <c r="A194" s="38" t="s">
        <v>15</v>
      </c>
      <c r="B194" s="38"/>
      <c r="C194" s="38"/>
      <c r="D194" s="38"/>
      <c r="E194" s="38"/>
      <c r="F194" s="38"/>
      <c r="G194" s="38"/>
      <c r="H194" s="15">
        <f>(H195+H196-(H197+H204))/(H214+H215-(H216+H223))</f>
        <v>0.001450252155865493</v>
      </c>
      <c r="I194" s="7"/>
      <c r="K194" s="20"/>
    </row>
    <row r="195" spans="1:11" s="8" customFormat="1" ht="24.75" customHeight="1" hidden="1" outlineLevel="1">
      <c r="A195" s="38" t="s">
        <v>16</v>
      </c>
      <c r="B195" s="38"/>
      <c r="C195" s="38"/>
      <c r="D195" s="38"/>
      <c r="E195" s="38"/>
      <c r="F195" s="38"/>
      <c r="G195" s="38"/>
      <c r="H195" s="17">
        <v>708.712</v>
      </c>
      <c r="I195" s="7"/>
      <c r="K195" s="20"/>
    </row>
    <row r="196" spans="1:9" s="8" customFormat="1" ht="35.25" customHeight="1" hidden="1" outlineLevel="1">
      <c r="A196" s="38" t="s">
        <v>17</v>
      </c>
      <c r="B196" s="38"/>
      <c r="C196" s="38"/>
      <c r="D196" s="38"/>
      <c r="E196" s="38"/>
      <c r="F196" s="38"/>
      <c r="G196" s="38"/>
      <c r="H196" s="17">
        <v>11.136999999999999</v>
      </c>
      <c r="I196" s="7"/>
    </row>
    <row r="197" spans="1:9" s="8" customFormat="1" ht="36.75" customHeight="1" hidden="1" outlineLevel="1">
      <c r="A197" s="38" t="s">
        <v>18</v>
      </c>
      <c r="B197" s="38"/>
      <c r="C197" s="38"/>
      <c r="D197" s="38"/>
      <c r="E197" s="38"/>
      <c r="F197" s="38"/>
      <c r="G197" s="38"/>
      <c r="H197" s="17">
        <f>E199+E200+E201+E202+E203</f>
        <v>276.27337393855544</v>
      </c>
      <c r="I197" s="7"/>
    </row>
    <row r="198" spans="1:8" ht="15.75" hidden="1" outlineLevel="1">
      <c r="A198" s="38" t="s">
        <v>20</v>
      </c>
      <c r="B198" s="38"/>
      <c r="C198" s="14"/>
      <c r="D198" s="14"/>
      <c r="E198" s="14"/>
      <c r="F198" s="14"/>
      <c r="G198" s="14"/>
      <c r="H198" s="19"/>
    </row>
    <row r="199" spans="1:8" ht="15.75" customHeight="1" hidden="1" outlineLevel="1">
      <c r="A199" s="35" t="s">
        <v>21</v>
      </c>
      <c r="B199" s="35"/>
      <c r="C199" s="35"/>
      <c r="D199" s="35"/>
      <c r="E199" s="17">
        <v>23.65870263855538</v>
      </c>
      <c r="G199" s="8"/>
      <c r="H199" s="8"/>
    </row>
    <row r="200" spans="1:8" ht="15.75" customHeight="1" hidden="1" outlineLevel="1">
      <c r="A200" s="35" t="s">
        <v>22</v>
      </c>
      <c r="B200" s="35"/>
      <c r="C200" s="35"/>
      <c r="D200" s="35"/>
      <c r="E200" s="21">
        <v>217.5918775</v>
      </c>
      <c r="G200" s="8"/>
      <c r="H200" s="8"/>
    </row>
    <row r="201" spans="1:8" ht="15.75" customHeight="1" hidden="1" outlineLevel="1">
      <c r="A201" s="35" t="s">
        <v>23</v>
      </c>
      <c r="B201" s="35"/>
      <c r="C201" s="35"/>
      <c r="D201" s="35"/>
      <c r="E201" s="21">
        <v>35.02279380000002</v>
      </c>
      <c r="G201" s="8"/>
      <c r="H201" s="8"/>
    </row>
    <row r="202" spans="1:8" ht="15.75" customHeight="1" hidden="1" outlineLevel="1">
      <c r="A202" s="35" t="s">
        <v>24</v>
      </c>
      <c r="B202" s="35"/>
      <c r="C202" s="35"/>
      <c r="D202" s="35"/>
      <c r="E202" s="22">
        <v>0</v>
      </c>
      <c r="G202" s="8"/>
      <c r="H202" s="8"/>
    </row>
    <row r="203" spans="1:8" ht="15.75" customHeight="1" hidden="1" outlineLevel="1">
      <c r="A203" s="35" t="s">
        <v>25</v>
      </c>
      <c r="B203" s="35"/>
      <c r="C203" s="35"/>
      <c r="D203" s="35"/>
      <c r="E203" s="22">
        <v>0</v>
      </c>
      <c r="G203" s="8"/>
      <c r="H203" s="8"/>
    </row>
    <row r="204" spans="1:8" ht="24" customHeight="1" hidden="1" outlineLevel="1">
      <c r="A204" s="34" t="s">
        <v>26</v>
      </c>
      <c r="B204" s="34"/>
      <c r="C204" s="34"/>
      <c r="D204" s="34"/>
      <c r="E204" s="34"/>
      <c r="F204" s="34"/>
      <c r="G204" s="34"/>
      <c r="H204" s="17">
        <v>237.63</v>
      </c>
    </row>
    <row r="205" spans="1:8" ht="33" customHeight="1" hidden="1" outlineLevel="1">
      <c r="A205" s="34" t="s">
        <v>27</v>
      </c>
      <c r="B205" s="34"/>
      <c r="C205" s="34"/>
      <c r="D205" s="34"/>
      <c r="E205" s="34"/>
      <c r="F205" s="34"/>
      <c r="G205" s="34"/>
      <c r="H205" s="21">
        <f>D207+D211</f>
        <v>9838.128999999999</v>
      </c>
    </row>
    <row r="206" spans="1:8" ht="15.75" hidden="1" outlineLevel="1">
      <c r="A206" s="34" t="s">
        <v>20</v>
      </c>
      <c r="B206" s="34"/>
      <c r="C206" s="14"/>
      <c r="D206" s="14"/>
      <c r="E206" s="14"/>
      <c r="F206" s="14"/>
      <c r="G206" s="14"/>
      <c r="H206" s="23"/>
    </row>
    <row r="207" spans="1:8" ht="15.75" customHeight="1" hidden="1" outlineLevel="1">
      <c r="A207" s="36" t="s">
        <v>28</v>
      </c>
      <c r="B207" s="36"/>
      <c r="C207" s="36"/>
      <c r="D207" s="17">
        <f>D208+D209+D210</f>
        <v>9.658000000000001</v>
      </c>
      <c r="E207" s="7"/>
      <c r="F207" s="8"/>
      <c r="G207" s="8"/>
      <c r="H207" s="8"/>
    </row>
    <row r="208" spans="1:8" ht="15.75" customHeight="1" hidden="1" outlineLevel="1">
      <c r="A208" s="37" t="s">
        <v>29</v>
      </c>
      <c r="B208" s="37"/>
      <c r="C208" s="37"/>
      <c r="D208" s="17">
        <v>1.5190000000000001</v>
      </c>
      <c r="E208" s="7"/>
      <c r="F208" s="8"/>
      <c r="G208" s="8"/>
      <c r="H208" s="8"/>
    </row>
    <row r="209" spans="1:8" ht="15.75" customHeight="1" hidden="1" outlineLevel="1">
      <c r="A209" s="37" t="s">
        <v>30</v>
      </c>
      <c r="B209" s="37"/>
      <c r="C209" s="37"/>
      <c r="D209" s="17">
        <v>5.051</v>
      </c>
      <c r="E209" s="7"/>
      <c r="F209" s="8"/>
      <c r="G209" s="8"/>
      <c r="H209" s="8"/>
    </row>
    <row r="210" spans="1:8" ht="15.75" customHeight="1" hidden="1" outlineLevel="1">
      <c r="A210" s="37" t="s">
        <v>31</v>
      </c>
      <c r="B210" s="37"/>
      <c r="C210" s="37"/>
      <c r="D210" s="17">
        <v>3.088</v>
      </c>
      <c r="E210" s="7"/>
      <c r="F210" s="8"/>
      <c r="G210" s="8"/>
      <c r="H210" s="8"/>
    </row>
    <row r="211" spans="1:8" ht="15.75" customHeight="1" hidden="1" outlineLevel="1">
      <c r="A211" s="36" t="s">
        <v>32</v>
      </c>
      <c r="B211" s="36"/>
      <c r="C211" s="36"/>
      <c r="D211" s="17">
        <f>D212+D213</f>
        <v>9828.471</v>
      </c>
      <c r="E211" s="7"/>
      <c r="F211" s="8"/>
      <c r="G211" s="8"/>
      <c r="H211" s="8"/>
    </row>
    <row r="212" spans="1:8" ht="15.75" customHeight="1" hidden="1" outlineLevel="1">
      <c r="A212" s="37" t="s">
        <v>29</v>
      </c>
      <c r="B212" s="37"/>
      <c r="C212" s="37"/>
      <c r="D212" s="17">
        <v>3008.216999999999</v>
      </c>
      <c r="E212" s="7"/>
      <c r="F212" s="8"/>
      <c r="G212" s="8"/>
      <c r="H212" s="8"/>
    </row>
    <row r="213" spans="1:8" ht="15.75" customHeight="1" hidden="1" outlineLevel="1">
      <c r="A213" s="37" t="s">
        <v>31</v>
      </c>
      <c r="B213" s="37"/>
      <c r="C213" s="37"/>
      <c r="D213" s="17">
        <v>6820.254</v>
      </c>
      <c r="E213" s="7"/>
      <c r="F213" s="8"/>
      <c r="G213" s="8"/>
      <c r="H213" s="8"/>
    </row>
    <row r="214" spans="1:9" s="8" customFormat="1" ht="35.25" customHeight="1" hidden="1" outlineLevel="1">
      <c r="A214" s="34" t="s">
        <v>33</v>
      </c>
      <c r="B214" s="34"/>
      <c r="C214" s="34"/>
      <c r="D214" s="34"/>
      <c r="E214" s="34"/>
      <c r="F214" s="34"/>
      <c r="G214" s="34"/>
      <c r="H214" s="17">
        <v>408835.397</v>
      </c>
      <c r="I214" s="7"/>
    </row>
    <row r="215" spans="1:9" s="8" customFormat="1" ht="34.5" customHeight="1" hidden="1" outlineLevel="1">
      <c r="A215" s="34" t="s">
        <v>34</v>
      </c>
      <c r="B215" s="34"/>
      <c r="C215" s="34"/>
      <c r="D215" s="34"/>
      <c r="E215" s="34"/>
      <c r="F215" s="34"/>
      <c r="G215" s="34"/>
      <c r="H215" s="17">
        <v>8434.338</v>
      </c>
      <c r="I215" s="7"/>
    </row>
    <row r="216" spans="1:9" s="8" customFormat="1" ht="34.5" customHeight="1" hidden="1" outlineLevel="1">
      <c r="A216" s="34" t="s">
        <v>35</v>
      </c>
      <c r="B216" s="34"/>
      <c r="C216" s="34"/>
      <c r="D216" s="34"/>
      <c r="E216" s="34"/>
      <c r="F216" s="34"/>
      <c r="G216" s="34"/>
      <c r="H216" s="17">
        <f>E218+E219+E220+E221+E222</f>
        <v>141592.963813</v>
      </c>
      <c r="I216" s="7"/>
    </row>
    <row r="217" spans="1:9" s="8" customFormat="1" ht="15.75" hidden="1" outlineLevel="1">
      <c r="A217" s="34" t="s">
        <v>20</v>
      </c>
      <c r="B217" s="34"/>
      <c r="C217" s="14"/>
      <c r="D217" s="14"/>
      <c r="E217" s="14"/>
      <c r="F217" s="14"/>
      <c r="G217" s="14"/>
      <c r="H217" s="23"/>
      <c r="I217" s="7"/>
    </row>
    <row r="218" spans="1:9" s="8" customFormat="1" ht="15.75" customHeight="1" hidden="1" outlineLevel="1">
      <c r="A218" s="35" t="s">
        <v>36</v>
      </c>
      <c r="B218" s="35"/>
      <c r="C218" s="35"/>
      <c r="D218" s="35"/>
      <c r="E218" s="17">
        <v>9838.128999999999</v>
      </c>
      <c r="F218" s="7"/>
      <c r="I218" s="7"/>
    </row>
    <row r="219" spans="1:9" s="8" customFormat="1" ht="15.75" customHeight="1" hidden="1" outlineLevel="1">
      <c r="A219" s="35" t="s">
        <v>37</v>
      </c>
      <c r="B219" s="35"/>
      <c r="C219" s="35"/>
      <c r="D219" s="35"/>
      <c r="E219" s="21">
        <v>109133.37281300001</v>
      </c>
      <c r="F219" s="7"/>
      <c r="I219" s="7"/>
    </row>
    <row r="220" spans="1:9" s="8" customFormat="1" ht="15.75" customHeight="1" hidden="1" outlineLevel="1">
      <c r="A220" s="35" t="s">
        <v>38</v>
      </c>
      <c r="B220" s="35"/>
      <c r="C220" s="35"/>
      <c r="D220" s="35"/>
      <c r="E220" s="21">
        <v>22621.462</v>
      </c>
      <c r="F220" s="7"/>
      <c r="I220" s="7"/>
    </row>
    <row r="221" spans="1:9" s="8" customFormat="1" ht="15.75" customHeight="1" hidden="1" outlineLevel="1">
      <c r="A221" s="35" t="s">
        <v>39</v>
      </c>
      <c r="B221" s="35"/>
      <c r="C221" s="35"/>
      <c r="D221" s="35"/>
      <c r="E221" s="22">
        <v>0</v>
      </c>
      <c r="F221" s="7"/>
      <c r="I221" s="7"/>
    </row>
    <row r="222" spans="1:9" s="8" customFormat="1" ht="15.75" customHeight="1" hidden="1" outlineLevel="1">
      <c r="A222" s="35" t="s">
        <v>40</v>
      </c>
      <c r="B222" s="35"/>
      <c r="C222" s="35"/>
      <c r="D222" s="35"/>
      <c r="E222" s="22">
        <v>0</v>
      </c>
      <c r="F222" s="7"/>
      <c r="I222" s="7"/>
    </row>
    <row r="223" spans="1:9" s="8" customFormat="1" ht="31.5" customHeight="1" hidden="1" outlineLevel="1">
      <c r="A223" s="34" t="s">
        <v>41</v>
      </c>
      <c r="B223" s="34"/>
      <c r="C223" s="34"/>
      <c r="D223" s="34"/>
      <c r="E223" s="34"/>
      <c r="F223" s="34"/>
      <c r="G223" s="34"/>
      <c r="H223" s="17">
        <v>133670</v>
      </c>
      <c r="I223" s="7"/>
    </row>
    <row r="224" spans="1:9" s="8" customFormat="1" ht="34.5" customHeight="1" hidden="1" outlineLevel="1">
      <c r="A224" s="34" t="s">
        <v>42</v>
      </c>
      <c r="B224" s="34"/>
      <c r="C224" s="34"/>
      <c r="D224" s="34"/>
      <c r="E224" s="34"/>
      <c r="F224" s="34"/>
      <c r="G224" s="34"/>
      <c r="H224" s="12">
        <v>0</v>
      </c>
      <c r="I224" s="7"/>
    </row>
    <row r="225" ht="15.75" hidden="1" outlineLevel="1"/>
    <row r="226" spans="1:9" s="8" customFormat="1" ht="15.75" hidden="1" outlineLevel="1">
      <c r="A226" s="41" t="s">
        <v>57</v>
      </c>
      <c r="B226" s="41"/>
      <c r="C226" s="41"/>
      <c r="D226" s="41"/>
      <c r="E226" s="41"/>
      <c r="F226" s="41"/>
      <c r="G226" s="41"/>
      <c r="H226" s="41"/>
      <c r="I226" s="7"/>
    </row>
    <row r="227" spans="1:9" s="8" customFormat="1" ht="40.5" customHeight="1" hidden="1" outlineLevel="1">
      <c r="A227" s="42" t="s">
        <v>11</v>
      </c>
      <c r="B227" s="42"/>
      <c r="C227" s="42"/>
      <c r="D227" s="42"/>
      <c r="E227" s="42"/>
      <c r="F227" s="42"/>
      <c r="G227" s="42"/>
      <c r="H227" s="12">
        <f>ROUND(H230+H231*H232,2)</f>
        <v>1853.52</v>
      </c>
      <c r="I227" s="7"/>
    </row>
    <row r="228" spans="1:9" s="8" customFormat="1" ht="15.75" hidden="1" outlineLevel="1">
      <c r="A228" s="7"/>
      <c r="B228" s="7"/>
      <c r="C228" s="13"/>
      <c r="D228" s="13"/>
      <c r="E228" s="13"/>
      <c r="F228" s="7"/>
      <c r="G228" s="4"/>
      <c r="H228" s="7"/>
      <c r="I228" s="7"/>
    </row>
    <row r="229" spans="1:9" s="8" customFormat="1" ht="33.75" customHeight="1" hidden="1" outlineLevel="1">
      <c r="A229" s="42" t="s">
        <v>12</v>
      </c>
      <c r="B229" s="42"/>
      <c r="C229" s="42"/>
      <c r="D229" s="42"/>
      <c r="E229" s="42"/>
      <c r="F229" s="42"/>
      <c r="G229" s="42"/>
      <c r="H229" s="42"/>
      <c r="I229" s="7"/>
    </row>
    <row r="230" spans="1:9" s="8" customFormat="1" ht="21.75" customHeight="1" hidden="1" outlineLevel="1">
      <c r="A230" s="38" t="s">
        <v>13</v>
      </c>
      <c r="B230" s="38"/>
      <c r="C230" s="38"/>
      <c r="D230" s="38"/>
      <c r="E230" s="38"/>
      <c r="F230" s="38"/>
      <c r="G230" s="38"/>
      <c r="H230" s="12">
        <v>959.5</v>
      </c>
      <c r="I230" s="7"/>
    </row>
    <row r="231" spans="1:9" s="8" customFormat="1" ht="25.5" customHeight="1" hidden="1" outlineLevel="1">
      <c r="A231" s="38" t="s">
        <v>14</v>
      </c>
      <c r="B231" s="38"/>
      <c r="C231" s="38"/>
      <c r="D231" s="38"/>
      <c r="E231" s="38"/>
      <c r="F231" s="38"/>
      <c r="G231" s="38"/>
      <c r="H231" s="12">
        <v>618378.82</v>
      </c>
      <c r="I231" s="7"/>
    </row>
    <row r="232" spans="1:11" s="8" customFormat="1" ht="35.25" customHeight="1" hidden="1" outlineLevel="1">
      <c r="A232" s="38" t="s">
        <v>15</v>
      </c>
      <c r="B232" s="38"/>
      <c r="C232" s="38"/>
      <c r="D232" s="38"/>
      <c r="E232" s="38"/>
      <c r="F232" s="38"/>
      <c r="G232" s="38"/>
      <c r="H232" s="15">
        <f>(H233+H234-(H235+H242))/(H252+H253-(H254+H261))</f>
        <v>0.001445755327503715</v>
      </c>
      <c r="I232" s="7"/>
      <c r="K232" s="20"/>
    </row>
    <row r="233" spans="1:11" s="8" customFormat="1" ht="24.75" customHeight="1" hidden="1" outlineLevel="1">
      <c r="A233" s="38" t="s">
        <v>16</v>
      </c>
      <c r="B233" s="38"/>
      <c r="C233" s="38"/>
      <c r="D233" s="38"/>
      <c r="E233" s="38"/>
      <c r="F233" s="38"/>
      <c r="G233" s="38"/>
      <c r="H233" s="17">
        <v>696.114</v>
      </c>
      <c r="I233" s="7"/>
      <c r="K233" s="20"/>
    </row>
    <row r="234" spans="1:9" s="8" customFormat="1" ht="35.25" customHeight="1" hidden="1" outlineLevel="1">
      <c r="A234" s="38" t="s">
        <v>17</v>
      </c>
      <c r="B234" s="38"/>
      <c r="C234" s="38"/>
      <c r="D234" s="38"/>
      <c r="E234" s="38"/>
      <c r="F234" s="38"/>
      <c r="G234" s="38"/>
      <c r="H234" s="17">
        <v>8.488</v>
      </c>
      <c r="I234" s="7"/>
    </row>
    <row r="235" spans="1:9" s="8" customFormat="1" ht="36.75" customHeight="1" hidden="1" outlineLevel="1">
      <c r="A235" s="38" t="s">
        <v>18</v>
      </c>
      <c r="B235" s="38"/>
      <c r="C235" s="38"/>
      <c r="D235" s="38"/>
      <c r="E235" s="38"/>
      <c r="F235" s="38"/>
      <c r="G235" s="38"/>
      <c r="H235" s="17">
        <f>E237+E238+E239+E240+E241</f>
        <v>290.0541905275323</v>
      </c>
      <c r="I235" s="7"/>
    </row>
    <row r="236" spans="1:9" s="8" customFormat="1" ht="15.75" hidden="1" outlineLevel="1">
      <c r="A236" s="38" t="s">
        <v>20</v>
      </c>
      <c r="B236" s="38"/>
      <c r="C236" s="14"/>
      <c r="D236" s="14"/>
      <c r="E236" s="14"/>
      <c r="F236" s="14"/>
      <c r="G236" s="14"/>
      <c r="H236" s="19"/>
      <c r="I236" s="7"/>
    </row>
    <row r="237" spans="1:9" s="8" customFormat="1" ht="15.75" customHeight="1" hidden="1" outlineLevel="1">
      <c r="A237" s="35" t="s">
        <v>21</v>
      </c>
      <c r="B237" s="35"/>
      <c r="C237" s="35"/>
      <c r="D237" s="35"/>
      <c r="E237" s="17">
        <v>22.440072727532282</v>
      </c>
      <c r="F237" s="7"/>
      <c r="I237" s="7"/>
    </row>
    <row r="238" spans="1:9" s="8" customFormat="1" ht="15.75" customHeight="1" hidden="1" outlineLevel="1">
      <c r="A238" s="35" t="s">
        <v>22</v>
      </c>
      <c r="B238" s="35"/>
      <c r="C238" s="35"/>
      <c r="D238" s="35"/>
      <c r="E238" s="21">
        <v>228.56949419999998</v>
      </c>
      <c r="F238" s="7"/>
      <c r="I238" s="7"/>
    </row>
    <row r="239" spans="1:9" s="8" customFormat="1" ht="15.75" customHeight="1" hidden="1" outlineLevel="1">
      <c r="A239" s="35" t="s">
        <v>23</v>
      </c>
      <c r="B239" s="35"/>
      <c r="C239" s="35"/>
      <c r="D239" s="35"/>
      <c r="E239" s="21">
        <v>39.0446236</v>
      </c>
      <c r="F239" s="7"/>
      <c r="I239" s="7"/>
    </row>
    <row r="240" spans="1:9" s="8" customFormat="1" ht="15.75" customHeight="1" hidden="1" outlineLevel="1">
      <c r="A240" s="35" t="s">
        <v>24</v>
      </c>
      <c r="B240" s="35"/>
      <c r="C240" s="35"/>
      <c r="D240" s="35"/>
      <c r="E240" s="22">
        <v>0</v>
      </c>
      <c r="F240" s="7"/>
      <c r="I240" s="7"/>
    </row>
    <row r="241" spans="1:9" s="8" customFormat="1" ht="15.75" customHeight="1" hidden="1" outlineLevel="1">
      <c r="A241" s="35" t="s">
        <v>25</v>
      </c>
      <c r="B241" s="35"/>
      <c r="C241" s="35"/>
      <c r="D241" s="35"/>
      <c r="E241" s="22">
        <v>0</v>
      </c>
      <c r="F241" s="7"/>
      <c r="I241" s="7"/>
    </row>
    <row r="242" spans="1:9" s="8" customFormat="1" ht="24" customHeight="1" hidden="1" outlineLevel="1">
      <c r="A242" s="34" t="s">
        <v>26</v>
      </c>
      <c r="B242" s="34"/>
      <c r="C242" s="34"/>
      <c r="D242" s="34"/>
      <c r="E242" s="34"/>
      <c r="F242" s="34"/>
      <c r="G242" s="34"/>
      <c r="H242" s="17">
        <v>220.54</v>
      </c>
      <c r="I242" s="7"/>
    </row>
    <row r="243" spans="1:9" s="8" customFormat="1" ht="33" customHeight="1" hidden="1" outlineLevel="1">
      <c r="A243" s="34" t="s">
        <v>27</v>
      </c>
      <c r="B243" s="34"/>
      <c r="C243" s="34"/>
      <c r="D243" s="34"/>
      <c r="E243" s="34"/>
      <c r="F243" s="34"/>
      <c r="G243" s="34"/>
      <c r="H243" s="21">
        <f>D245+D249</f>
        <v>9488.925999999994</v>
      </c>
      <c r="I243" s="7"/>
    </row>
    <row r="244" spans="1:9" s="8" customFormat="1" ht="15.75" hidden="1" outlineLevel="1">
      <c r="A244" s="34" t="s">
        <v>20</v>
      </c>
      <c r="B244" s="34"/>
      <c r="C244" s="14"/>
      <c r="D244" s="14"/>
      <c r="E244" s="14"/>
      <c r="F244" s="14"/>
      <c r="G244" s="14"/>
      <c r="H244" s="23"/>
      <c r="I244" s="7"/>
    </row>
    <row r="245" spans="1:9" s="8" customFormat="1" ht="15.75" customHeight="1" hidden="1" outlineLevel="1">
      <c r="A245" s="36" t="s">
        <v>28</v>
      </c>
      <c r="B245" s="36"/>
      <c r="C245" s="36"/>
      <c r="D245" s="17">
        <f>D246+D247+D248</f>
        <v>2.456</v>
      </c>
      <c r="E245" s="7"/>
      <c r="I245" s="7"/>
    </row>
    <row r="246" spans="1:8" ht="15.75" customHeight="1" hidden="1" outlineLevel="1">
      <c r="A246" s="37" t="s">
        <v>29</v>
      </c>
      <c r="B246" s="37"/>
      <c r="C246" s="37"/>
      <c r="D246" s="17">
        <v>0</v>
      </c>
      <c r="E246" s="7"/>
      <c r="F246" s="8"/>
      <c r="G246" s="8"/>
      <c r="H246" s="8"/>
    </row>
    <row r="247" spans="1:8" ht="15.75" customHeight="1" hidden="1" outlineLevel="1">
      <c r="A247" s="37" t="s">
        <v>30</v>
      </c>
      <c r="B247" s="37"/>
      <c r="C247" s="37"/>
      <c r="D247" s="17">
        <v>1.555</v>
      </c>
      <c r="E247" s="7"/>
      <c r="F247" s="8"/>
      <c r="G247" s="8"/>
      <c r="H247" s="8"/>
    </row>
    <row r="248" spans="1:8" ht="15.75" customHeight="1" hidden="1" outlineLevel="1">
      <c r="A248" s="37" t="s">
        <v>31</v>
      </c>
      <c r="B248" s="37"/>
      <c r="C248" s="37"/>
      <c r="D248" s="17">
        <v>0.901</v>
      </c>
      <c r="E248" s="7"/>
      <c r="F248" s="8"/>
      <c r="G248" s="8"/>
      <c r="H248" s="8"/>
    </row>
    <row r="249" spans="1:8" ht="15.75" customHeight="1" hidden="1" outlineLevel="1">
      <c r="A249" s="36" t="s">
        <v>32</v>
      </c>
      <c r="B249" s="36"/>
      <c r="C249" s="36"/>
      <c r="D249" s="17">
        <f>D250+D251</f>
        <v>9486.469999999994</v>
      </c>
      <c r="E249" s="7"/>
      <c r="F249" s="8"/>
      <c r="G249" s="8"/>
      <c r="H249" s="8"/>
    </row>
    <row r="250" spans="1:8" ht="15.75" customHeight="1" hidden="1" outlineLevel="1">
      <c r="A250" s="37" t="s">
        <v>29</v>
      </c>
      <c r="B250" s="37"/>
      <c r="C250" s="37"/>
      <c r="D250" s="17">
        <v>2933.704999999997</v>
      </c>
      <c r="E250" s="7"/>
      <c r="F250" s="8"/>
      <c r="G250" s="8"/>
      <c r="H250" s="8"/>
    </row>
    <row r="251" spans="1:8" ht="15.75" customHeight="1" hidden="1" outlineLevel="1">
      <c r="A251" s="37" t="s">
        <v>31</v>
      </c>
      <c r="B251" s="37"/>
      <c r="C251" s="37"/>
      <c r="D251" s="17">
        <v>6552.764999999998</v>
      </c>
      <c r="E251" s="7"/>
      <c r="F251" s="8"/>
      <c r="G251" s="8"/>
      <c r="H251" s="8"/>
    </row>
    <row r="252" spans="1:8" ht="35.25" customHeight="1" hidden="1" outlineLevel="1">
      <c r="A252" s="34" t="s">
        <v>33</v>
      </c>
      <c r="B252" s="34"/>
      <c r="C252" s="34"/>
      <c r="D252" s="34"/>
      <c r="E252" s="34"/>
      <c r="F252" s="34"/>
      <c r="G252" s="34"/>
      <c r="H252" s="17">
        <v>404729.706</v>
      </c>
    </row>
    <row r="253" spans="1:8" ht="34.5" customHeight="1" hidden="1" outlineLevel="1">
      <c r="A253" s="34" t="s">
        <v>34</v>
      </c>
      <c r="B253" s="34"/>
      <c r="C253" s="34"/>
      <c r="D253" s="34"/>
      <c r="E253" s="34"/>
      <c r="F253" s="34"/>
      <c r="G253" s="34"/>
      <c r="H253" s="17">
        <v>7208.84</v>
      </c>
    </row>
    <row r="254" spans="1:8" ht="34.5" customHeight="1" hidden="1" outlineLevel="1">
      <c r="A254" s="34" t="s">
        <v>35</v>
      </c>
      <c r="B254" s="34"/>
      <c r="C254" s="34"/>
      <c r="D254" s="34"/>
      <c r="E254" s="34"/>
      <c r="F254" s="34"/>
      <c r="G254" s="34"/>
      <c r="H254" s="17">
        <f>E256+E257+E258+E259+E260</f>
        <v>153697.230373</v>
      </c>
    </row>
    <row r="255" spans="1:8" ht="15.75" hidden="1" outlineLevel="1">
      <c r="A255" s="34" t="s">
        <v>20</v>
      </c>
      <c r="B255" s="34"/>
      <c r="C255" s="14"/>
      <c r="D255" s="14"/>
      <c r="E255" s="14"/>
      <c r="F255" s="14"/>
      <c r="G255" s="14"/>
      <c r="H255" s="23"/>
    </row>
    <row r="256" spans="1:8" ht="15.75" customHeight="1" hidden="1" outlineLevel="1">
      <c r="A256" s="35" t="s">
        <v>36</v>
      </c>
      <c r="B256" s="35"/>
      <c r="C256" s="35"/>
      <c r="D256" s="35"/>
      <c r="E256" s="17">
        <v>9488.925999999994</v>
      </c>
      <c r="G256" s="8"/>
      <c r="H256" s="8"/>
    </row>
    <row r="257" spans="1:8" ht="15.75" customHeight="1" hidden="1" outlineLevel="1">
      <c r="A257" s="35" t="s">
        <v>37</v>
      </c>
      <c r="B257" s="35"/>
      <c r="C257" s="35"/>
      <c r="D257" s="35"/>
      <c r="E257" s="21">
        <v>118760.593373</v>
      </c>
      <c r="G257" s="8"/>
      <c r="H257" s="8"/>
    </row>
    <row r="258" spans="1:8" ht="15.75" customHeight="1" hidden="1" outlineLevel="1">
      <c r="A258" s="35" t="s">
        <v>38</v>
      </c>
      <c r="B258" s="35"/>
      <c r="C258" s="35"/>
      <c r="D258" s="35"/>
      <c r="E258" s="21">
        <v>25447.711</v>
      </c>
      <c r="G258" s="8"/>
      <c r="H258" s="8"/>
    </row>
    <row r="259" spans="1:8" ht="15.75" customHeight="1" hidden="1" outlineLevel="1">
      <c r="A259" s="35" t="s">
        <v>39</v>
      </c>
      <c r="B259" s="35"/>
      <c r="C259" s="35"/>
      <c r="D259" s="35"/>
      <c r="E259" s="22">
        <v>0</v>
      </c>
      <c r="G259" s="8"/>
      <c r="H259" s="8"/>
    </row>
    <row r="260" spans="1:8" ht="15.75" customHeight="1" hidden="1" outlineLevel="1">
      <c r="A260" s="35" t="s">
        <v>40</v>
      </c>
      <c r="B260" s="35"/>
      <c r="C260" s="35"/>
      <c r="D260" s="35"/>
      <c r="E260" s="22">
        <v>0</v>
      </c>
      <c r="G260" s="8"/>
      <c r="H260" s="8"/>
    </row>
    <row r="261" spans="1:8" ht="31.5" customHeight="1" hidden="1" outlineLevel="1">
      <c r="A261" s="34" t="s">
        <v>41</v>
      </c>
      <c r="B261" s="34"/>
      <c r="C261" s="34"/>
      <c r="D261" s="34"/>
      <c r="E261" s="34"/>
      <c r="F261" s="34"/>
      <c r="G261" s="34"/>
      <c r="H261" s="17">
        <v>124050</v>
      </c>
    </row>
    <row r="262" spans="1:9" s="8" customFormat="1" ht="34.5" customHeight="1" hidden="1" outlineLevel="1">
      <c r="A262" s="34" t="s">
        <v>42</v>
      </c>
      <c r="B262" s="34"/>
      <c r="C262" s="34"/>
      <c r="D262" s="34"/>
      <c r="E262" s="34"/>
      <c r="F262" s="34"/>
      <c r="G262" s="34"/>
      <c r="H262" s="12">
        <v>0</v>
      </c>
      <c r="I262" s="7"/>
    </row>
    <row r="263" ht="15.75" hidden="1" outlineLevel="1"/>
    <row r="264" spans="1:9" s="8" customFormat="1" ht="15.75" hidden="1" outlineLevel="1">
      <c r="A264" s="41" t="s">
        <v>58</v>
      </c>
      <c r="B264" s="41"/>
      <c r="C264" s="41"/>
      <c r="D264" s="41"/>
      <c r="E264" s="41"/>
      <c r="F264" s="41"/>
      <c r="G264" s="41"/>
      <c r="H264" s="41"/>
      <c r="I264" s="7"/>
    </row>
    <row r="265" spans="1:9" s="8" customFormat="1" ht="40.5" customHeight="1" hidden="1" outlineLevel="1">
      <c r="A265" s="42" t="s">
        <v>11</v>
      </c>
      <c r="B265" s="42"/>
      <c r="C265" s="42"/>
      <c r="D265" s="42"/>
      <c r="E265" s="42"/>
      <c r="F265" s="42"/>
      <c r="G265" s="42"/>
      <c r="H265" s="12">
        <f>ROUND(H268+H269*H270,2)</f>
        <v>1919.81</v>
      </c>
      <c r="I265" s="7"/>
    </row>
    <row r="266" spans="1:9" s="8" customFormat="1" ht="15.75" hidden="1" outlineLevel="1">
      <c r="A266" s="7"/>
      <c r="B266" s="7"/>
      <c r="C266" s="13"/>
      <c r="D266" s="13"/>
      <c r="E266" s="13"/>
      <c r="F266" s="7"/>
      <c r="G266" s="4"/>
      <c r="H266" s="7"/>
      <c r="I266" s="7"/>
    </row>
    <row r="267" spans="1:9" s="8" customFormat="1" ht="33.75" customHeight="1" hidden="1" outlineLevel="1">
      <c r="A267" s="42" t="s">
        <v>12</v>
      </c>
      <c r="B267" s="42"/>
      <c r="C267" s="42"/>
      <c r="D267" s="42"/>
      <c r="E267" s="42"/>
      <c r="F267" s="42"/>
      <c r="G267" s="42"/>
      <c r="H267" s="42"/>
      <c r="I267" s="7"/>
    </row>
    <row r="268" spans="1:9" s="8" customFormat="1" ht="21.75" customHeight="1" hidden="1" outlineLevel="1">
      <c r="A268" s="38" t="s">
        <v>13</v>
      </c>
      <c r="B268" s="38"/>
      <c r="C268" s="38"/>
      <c r="D268" s="38"/>
      <c r="E268" s="38"/>
      <c r="F268" s="38"/>
      <c r="G268" s="38"/>
      <c r="H268" s="12">
        <v>1015.89</v>
      </c>
      <c r="I268" s="7"/>
    </row>
    <row r="269" spans="1:9" s="8" customFormat="1" ht="25.5" customHeight="1" hidden="1" outlineLevel="1">
      <c r="A269" s="38" t="s">
        <v>14</v>
      </c>
      <c r="B269" s="38"/>
      <c r="C269" s="38"/>
      <c r="D269" s="38"/>
      <c r="E269" s="38"/>
      <c r="F269" s="38"/>
      <c r="G269" s="38"/>
      <c r="H269" s="12">
        <v>628693.13</v>
      </c>
      <c r="I269" s="7"/>
    </row>
    <row r="270" spans="1:11" s="8" customFormat="1" ht="35.25" customHeight="1" hidden="1" outlineLevel="1">
      <c r="A270" s="38" t="s">
        <v>15</v>
      </c>
      <c r="B270" s="38"/>
      <c r="C270" s="38"/>
      <c r="D270" s="38"/>
      <c r="E270" s="38"/>
      <c r="F270" s="38"/>
      <c r="G270" s="38"/>
      <c r="H270" s="15">
        <f>(H271+H272-(H273+H280))/(H290+H291-(H292+H299))</f>
        <v>0.0014377812931376187</v>
      </c>
      <c r="I270" s="7"/>
      <c r="K270" s="20"/>
    </row>
    <row r="271" spans="1:11" s="8" customFormat="1" ht="24.75" customHeight="1" hidden="1" outlineLevel="1">
      <c r="A271" s="38" t="s">
        <v>16</v>
      </c>
      <c r="B271" s="38"/>
      <c r="C271" s="38"/>
      <c r="D271" s="38"/>
      <c r="E271" s="38"/>
      <c r="F271" s="38"/>
      <c r="G271" s="38"/>
      <c r="H271" s="17">
        <v>661.636</v>
      </c>
      <c r="I271" s="7"/>
      <c r="K271" s="20"/>
    </row>
    <row r="272" spans="1:9" s="8" customFormat="1" ht="35.25" customHeight="1" hidden="1" outlineLevel="1">
      <c r="A272" s="38" t="s">
        <v>17</v>
      </c>
      <c r="B272" s="38"/>
      <c r="C272" s="38"/>
      <c r="D272" s="38"/>
      <c r="E272" s="38"/>
      <c r="F272" s="38"/>
      <c r="G272" s="38"/>
      <c r="H272" s="17">
        <v>9.946</v>
      </c>
      <c r="I272" s="7"/>
    </row>
    <row r="273" spans="1:9" s="8" customFormat="1" ht="36.75" customHeight="1" hidden="1" outlineLevel="1">
      <c r="A273" s="38" t="s">
        <v>18</v>
      </c>
      <c r="B273" s="38"/>
      <c r="C273" s="38"/>
      <c r="D273" s="38"/>
      <c r="E273" s="38"/>
      <c r="F273" s="38"/>
      <c r="G273" s="38"/>
      <c r="H273" s="17">
        <f>E275+E276+E277+E278+E279</f>
        <v>247.46488656085347</v>
      </c>
      <c r="I273" s="7"/>
    </row>
    <row r="274" spans="1:9" s="8" customFormat="1" ht="15.75" hidden="1" outlineLevel="1">
      <c r="A274" s="38" t="s">
        <v>20</v>
      </c>
      <c r="B274" s="38"/>
      <c r="C274" s="14"/>
      <c r="D274" s="14"/>
      <c r="E274" s="14"/>
      <c r="F274" s="14"/>
      <c r="G274" s="14"/>
      <c r="H274" s="19"/>
      <c r="I274" s="7"/>
    </row>
    <row r="275" spans="1:9" s="8" customFormat="1" ht="15.75" customHeight="1" hidden="1" outlineLevel="1">
      <c r="A275" s="35" t="s">
        <v>21</v>
      </c>
      <c r="B275" s="35"/>
      <c r="C275" s="35"/>
      <c r="D275" s="35"/>
      <c r="E275" s="17">
        <v>22.661233060853466</v>
      </c>
      <c r="F275" s="7"/>
      <c r="I275" s="7"/>
    </row>
    <row r="276" spans="1:9" s="8" customFormat="1" ht="15.75" customHeight="1" hidden="1" outlineLevel="1">
      <c r="A276" s="35" t="s">
        <v>22</v>
      </c>
      <c r="B276" s="35"/>
      <c r="C276" s="35"/>
      <c r="D276" s="35"/>
      <c r="E276" s="21">
        <v>189.1494437</v>
      </c>
      <c r="F276" s="7"/>
      <c r="I276" s="7"/>
    </row>
    <row r="277" spans="1:9" s="8" customFormat="1" ht="15.75" customHeight="1" hidden="1" outlineLevel="1">
      <c r="A277" s="35" t="s">
        <v>23</v>
      </c>
      <c r="B277" s="35"/>
      <c r="C277" s="35"/>
      <c r="D277" s="35"/>
      <c r="E277" s="21">
        <v>35.6542098</v>
      </c>
      <c r="F277" s="7"/>
      <c r="I277" s="7"/>
    </row>
    <row r="278" spans="1:8" ht="15.75" customHeight="1" hidden="1" outlineLevel="1">
      <c r="A278" s="35" t="s">
        <v>24</v>
      </c>
      <c r="B278" s="35"/>
      <c r="C278" s="35"/>
      <c r="D278" s="35"/>
      <c r="E278" s="22">
        <v>0</v>
      </c>
      <c r="G278" s="8"/>
      <c r="H278" s="8"/>
    </row>
    <row r="279" spans="1:8" ht="15.75" customHeight="1" hidden="1" outlineLevel="1">
      <c r="A279" s="35" t="s">
        <v>25</v>
      </c>
      <c r="B279" s="35"/>
      <c r="C279" s="35"/>
      <c r="D279" s="35"/>
      <c r="E279" s="22">
        <v>0</v>
      </c>
      <c r="G279" s="8"/>
      <c r="H279" s="8"/>
    </row>
    <row r="280" spans="1:8" ht="24" customHeight="1" hidden="1" outlineLevel="1">
      <c r="A280" s="34" t="s">
        <v>26</v>
      </c>
      <c r="B280" s="34"/>
      <c r="C280" s="34"/>
      <c r="D280" s="34"/>
      <c r="E280" s="34"/>
      <c r="F280" s="34"/>
      <c r="G280" s="34"/>
      <c r="H280" s="17">
        <v>231.51</v>
      </c>
    </row>
    <row r="281" spans="1:8" ht="33" customHeight="1" hidden="1" outlineLevel="1">
      <c r="A281" s="34" t="s">
        <v>27</v>
      </c>
      <c r="B281" s="34"/>
      <c r="C281" s="34"/>
      <c r="D281" s="34"/>
      <c r="E281" s="34"/>
      <c r="F281" s="34"/>
      <c r="G281" s="34"/>
      <c r="H281" s="21">
        <f>D283+D287</f>
        <v>9709.137300000002</v>
      </c>
    </row>
    <row r="282" spans="1:8" ht="15.75" hidden="1" outlineLevel="1">
      <c r="A282" s="34" t="s">
        <v>20</v>
      </c>
      <c r="B282" s="34"/>
      <c r="C282" s="14"/>
      <c r="D282" s="14"/>
      <c r="E282" s="14"/>
      <c r="F282" s="14"/>
      <c r="G282" s="14"/>
      <c r="H282" s="23"/>
    </row>
    <row r="283" spans="1:8" ht="15.75" customHeight="1" hidden="1" outlineLevel="1">
      <c r="A283" s="36" t="s">
        <v>28</v>
      </c>
      <c r="B283" s="36"/>
      <c r="C283" s="36"/>
      <c r="D283" s="17">
        <f>D284+D285+D286</f>
        <v>4.818</v>
      </c>
      <c r="E283" s="7"/>
      <c r="F283" s="8"/>
      <c r="G283" s="8"/>
      <c r="H283" s="8"/>
    </row>
    <row r="284" spans="1:8" ht="15.75" customHeight="1" hidden="1" outlineLevel="1">
      <c r="A284" s="37" t="s">
        <v>29</v>
      </c>
      <c r="B284" s="37"/>
      <c r="C284" s="37"/>
      <c r="D284" s="17">
        <v>1.257</v>
      </c>
      <c r="E284" s="7"/>
      <c r="F284" s="8"/>
      <c r="G284" s="8"/>
      <c r="H284" s="8"/>
    </row>
    <row r="285" spans="1:8" ht="15.75" customHeight="1" hidden="1" outlineLevel="1">
      <c r="A285" s="37" t="s">
        <v>30</v>
      </c>
      <c r="B285" s="37"/>
      <c r="C285" s="37"/>
      <c r="D285" s="17">
        <v>2.285</v>
      </c>
      <c r="E285" s="7"/>
      <c r="F285" s="8"/>
      <c r="G285" s="8"/>
      <c r="H285" s="8"/>
    </row>
    <row r="286" spans="1:8" ht="15.75" customHeight="1" hidden="1" outlineLevel="1">
      <c r="A286" s="37" t="s">
        <v>31</v>
      </c>
      <c r="B286" s="37"/>
      <c r="C286" s="37"/>
      <c r="D286" s="17">
        <v>1.2760000000000002</v>
      </c>
      <c r="E286" s="7"/>
      <c r="F286" s="8"/>
      <c r="G286" s="8"/>
      <c r="H286" s="8"/>
    </row>
    <row r="287" spans="1:8" ht="15.75" customHeight="1" hidden="1" outlineLevel="1">
      <c r="A287" s="36" t="s">
        <v>32</v>
      </c>
      <c r="B287" s="36"/>
      <c r="C287" s="36"/>
      <c r="D287" s="17">
        <f>D288+D289</f>
        <v>9704.319300000003</v>
      </c>
      <c r="E287" s="7"/>
      <c r="F287" s="8"/>
      <c r="G287" s="8"/>
      <c r="H287" s="8"/>
    </row>
    <row r="288" spans="1:8" ht="15.75" customHeight="1" hidden="1" outlineLevel="1">
      <c r="A288" s="37" t="s">
        <v>29</v>
      </c>
      <c r="B288" s="37"/>
      <c r="C288" s="37"/>
      <c r="D288" s="17">
        <v>3085.2113</v>
      </c>
      <c r="E288" s="7"/>
      <c r="F288" s="8"/>
      <c r="G288" s="8"/>
      <c r="H288" s="8"/>
    </row>
    <row r="289" spans="1:8" ht="15.75" customHeight="1" hidden="1" outlineLevel="1">
      <c r="A289" s="37" t="s">
        <v>31</v>
      </c>
      <c r="B289" s="37"/>
      <c r="C289" s="37"/>
      <c r="D289" s="17">
        <v>6619.108000000002</v>
      </c>
      <c r="E289" s="7"/>
      <c r="F289" s="8"/>
      <c r="G289" s="8"/>
      <c r="H289" s="8"/>
    </row>
    <row r="290" spans="1:8" ht="35.25" customHeight="1" hidden="1" outlineLevel="1">
      <c r="A290" s="34" t="s">
        <v>33</v>
      </c>
      <c r="B290" s="34"/>
      <c r="C290" s="34"/>
      <c r="D290" s="34"/>
      <c r="E290" s="34"/>
      <c r="F290" s="34"/>
      <c r="G290" s="34"/>
      <c r="H290" s="17">
        <v>404335.071</v>
      </c>
    </row>
    <row r="291" spans="1:8" ht="34.5" customHeight="1" hidden="1" outlineLevel="1">
      <c r="A291" s="34" t="s">
        <v>34</v>
      </c>
      <c r="B291" s="34"/>
      <c r="C291" s="34"/>
      <c r="D291" s="34"/>
      <c r="E291" s="34"/>
      <c r="F291" s="34"/>
      <c r="G291" s="34"/>
      <c r="H291" s="17">
        <v>7904.352</v>
      </c>
    </row>
    <row r="292" spans="1:8" ht="34.5" customHeight="1" hidden="1" outlineLevel="1">
      <c r="A292" s="34" t="s">
        <v>35</v>
      </c>
      <c r="B292" s="34"/>
      <c r="C292" s="34"/>
      <c r="D292" s="34"/>
      <c r="E292" s="34"/>
      <c r="F292" s="34"/>
      <c r="G292" s="34"/>
      <c r="H292" s="17">
        <f>E294+E295+E296+E297+E298</f>
        <v>148048.079673</v>
      </c>
    </row>
    <row r="293" spans="1:8" ht="15.75" hidden="1" outlineLevel="1">
      <c r="A293" s="34" t="s">
        <v>20</v>
      </c>
      <c r="B293" s="34"/>
      <c r="C293" s="14"/>
      <c r="D293" s="14"/>
      <c r="E293" s="14"/>
      <c r="F293" s="14"/>
      <c r="G293" s="14"/>
      <c r="H293" s="23"/>
    </row>
    <row r="294" spans="1:9" s="8" customFormat="1" ht="15.75" customHeight="1" hidden="1" outlineLevel="1">
      <c r="A294" s="35" t="s">
        <v>36</v>
      </c>
      <c r="B294" s="35"/>
      <c r="C294" s="35"/>
      <c r="D294" s="35"/>
      <c r="E294" s="17">
        <v>9709.137300000002</v>
      </c>
      <c r="F294" s="7"/>
      <c r="I294" s="7"/>
    </row>
    <row r="295" spans="1:9" s="8" customFormat="1" ht="15.75" customHeight="1" hidden="1" outlineLevel="1">
      <c r="A295" s="35" t="s">
        <v>37</v>
      </c>
      <c r="B295" s="35"/>
      <c r="C295" s="35"/>
      <c r="D295" s="35"/>
      <c r="E295" s="21">
        <v>113840.332373</v>
      </c>
      <c r="F295" s="7"/>
      <c r="I295" s="7"/>
    </row>
    <row r="296" spans="1:9" s="8" customFormat="1" ht="15.75" customHeight="1" hidden="1" outlineLevel="1">
      <c r="A296" s="35" t="s">
        <v>38</v>
      </c>
      <c r="B296" s="35"/>
      <c r="C296" s="35"/>
      <c r="D296" s="35"/>
      <c r="E296" s="21">
        <v>24498.61</v>
      </c>
      <c r="F296" s="7"/>
      <c r="I296" s="7"/>
    </row>
    <row r="297" spans="1:9" s="8" customFormat="1" ht="15.75" customHeight="1" hidden="1" outlineLevel="1">
      <c r="A297" s="35" t="s">
        <v>39</v>
      </c>
      <c r="B297" s="35"/>
      <c r="C297" s="35"/>
      <c r="D297" s="35"/>
      <c r="E297" s="22">
        <v>0</v>
      </c>
      <c r="F297" s="7"/>
      <c r="I297" s="7"/>
    </row>
    <row r="298" spans="1:9" s="8" customFormat="1" ht="15.75" customHeight="1" hidden="1" outlineLevel="1">
      <c r="A298" s="35" t="s">
        <v>40</v>
      </c>
      <c r="B298" s="35"/>
      <c r="C298" s="35"/>
      <c r="D298" s="35"/>
      <c r="E298" s="22">
        <v>0</v>
      </c>
      <c r="F298" s="7"/>
      <c r="I298" s="7"/>
    </row>
    <row r="299" spans="1:9" s="8" customFormat="1" ht="31.5" customHeight="1" hidden="1" outlineLevel="1">
      <c r="A299" s="34" t="s">
        <v>41</v>
      </c>
      <c r="B299" s="34"/>
      <c r="C299" s="34"/>
      <c r="D299" s="34"/>
      <c r="E299" s="34"/>
      <c r="F299" s="34"/>
      <c r="G299" s="34"/>
      <c r="H299" s="17">
        <v>130230</v>
      </c>
      <c r="I299" s="7"/>
    </row>
    <row r="300" spans="1:9" s="8" customFormat="1" ht="34.5" customHeight="1" hidden="1" outlineLevel="1">
      <c r="A300" s="34" t="s">
        <v>42</v>
      </c>
      <c r="B300" s="34"/>
      <c r="C300" s="34"/>
      <c r="D300" s="34"/>
      <c r="E300" s="34"/>
      <c r="F300" s="34"/>
      <c r="G300" s="34"/>
      <c r="H300" s="12">
        <v>0</v>
      </c>
      <c r="I300" s="7"/>
    </row>
    <row r="301" ht="15.75" hidden="1" outlineLevel="1"/>
    <row r="302" spans="1:9" s="8" customFormat="1" ht="15.75" hidden="1" outlineLevel="1">
      <c r="A302" s="41" t="s">
        <v>59</v>
      </c>
      <c r="B302" s="41"/>
      <c r="C302" s="41"/>
      <c r="D302" s="41"/>
      <c r="E302" s="41"/>
      <c r="F302" s="41"/>
      <c r="G302" s="41"/>
      <c r="H302" s="41"/>
      <c r="I302" s="7"/>
    </row>
    <row r="303" spans="1:9" s="8" customFormat="1" ht="40.5" customHeight="1" hidden="1" outlineLevel="1">
      <c r="A303" s="42" t="s">
        <v>11</v>
      </c>
      <c r="B303" s="42"/>
      <c r="C303" s="42"/>
      <c r="D303" s="42"/>
      <c r="E303" s="42"/>
      <c r="F303" s="42"/>
      <c r="G303" s="42"/>
      <c r="H303" s="12">
        <f>ROUND(H306+H307*H308,2)</f>
        <v>2176.43</v>
      </c>
      <c r="I303" s="7"/>
    </row>
    <row r="304" spans="1:9" s="8" customFormat="1" ht="15.75" hidden="1" outlineLevel="1">
      <c r="A304" s="7"/>
      <c r="B304" s="7"/>
      <c r="C304" s="13"/>
      <c r="D304" s="13"/>
      <c r="E304" s="13"/>
      <c r="F304" s="7"/>
      <c r="G304" s="4"/>
      <c r="H304" s="7"/>
      <c r="I304" s="7"/>
    </row>
    <row r="305" spans="1:9" s="8" customFormat="1" ht="33.75" customHeight="1" hidden="1" outlineLevel="1">
      <c r="A305" s="42" t="s">
        <v>12</v>
      </c>
      <c r="B305" s="42"/>
      <c r="C305" s="42"/>
      <c r="D305" s="42"/>
      <c r="E305" s="42"/>
      <c r="F305" s="42"/>
      <c r="G305" s="42"/>
      <c r="H305" s="42"/>
      <c r="I305" s="7"/>
    </row>
    <row r="306" spans="1:9" s="8" customFormat="1" ht="21.75" customHeight="1" hidden="1" outlineLevel="1">
      <c r="A306" s="38" t="s">
        <v>13</v>
      </c>
      <c r="B306" s="38"/>
      <c r="C306" s="38"/>
      <c r="D306" s="38"/>
      <c r="E306" s="38"/>
      <c r="F306" s="38"/>
      <c r="G306" s="38"/>
      <c r="H306" s="12">
        <v>1101.23</v>
      </c>
      <c r="I306" s="7"/>
    </row>
    <row r="307" spans="1:9" s="8" customFormat="1" ht="25.5" customHeight="1" hidden="1" outlineLevel="1">
      <c r="A307" s="38" t="s">
        <v>14</v>
      </c>
      <c r="B307" s="38"/>
      <c r="C307" s="38"/>
      <c r="D307" s="38"/>
      <c r="E307" s="38"/>
      <c r="F307" s="38"/>
      <c r="G307" s="38"/>
      <c r="H307" s="12">
        <v>669611.26</v>
      </c>
      <c r="I307" s="7"/>
    </row>
    <row r="308" spans="1:11" s="8" customFormat="1" ht="35.25" customHeight="1" hidden="1" outlineLevel="1">
      <c r="A308" s="38" t="s">
        <v>15</v>
      </c>
      <c r="B308" s="38"/>
      <c r="C308" s="38"/>
      <c r="D308" s="38"/>
      <c r="E308" s="38"/>
      <c r="F308" s="38"/>
      <c r="G308" s="38"/>
      <c r="H308" s="15">
        <f>(H309+H310-(H311+H318))/(H328+H329-(H330+H337))</f>
        <v>0.0016057042399861697</v>
      </c>
      <c r="I308" s="7"/>
      <c r="K308" s="20"/>
    </row>
    <row r="309" spans="1:11" s="8" customFormat="1" ht="24.75" customHeight="1" hidden="1" outlineLevel="1">
      <c r="A309" s="38" t="s">
        <v>16</v>
      </c>
      <c r="B309" s="38"/>
      <c r="C309" s="38"/>
      <c r="D309" s="38"/>
      <c r="E309" s="38"/>
      <c r="F309" s="38"/>
      <c r="G309" s="38"/>
      <c r="H309" s="17">
        <v>719.391</v>
      </c>
      <c r="I309" s="7"/>
      <c r="K309" s="20"/>
    </row>
    <row r="310" spans="1:8" ht="35.25" customHeight="1" hidden="1" outlineLevel="1">
      <c r="A310" s="38" t="s">
        <v>17</v>
      </c>
      <c r="B310" s="38"/>
      <c r="C310" s="38"/>
      <c r="D310" s="38"/>
      <c r="E310" s="38"/>
      <c r="F310" s="38"/>
      <c r="G310" s="38"/>
      <c r="H310" s="17">
        <v>10.745</v>
      </c>
    </row>
    <row r="311" spans="1:8" ht="36.75" customHeight="1" hidden="1" outlineLevel="1">
      <c r="A311" s="38" t="s">
        <v>18</v>
      </c>
      <c r="B311" s="38"/>
      <c r="C311" s="38"/>
      <c r="D311" s="38"/>
      <c r="E311" s="38"/>
      <c r="F311" s="38"/>
      <c r="G311" s="38"/>
      <c r="H311" s="17">
        <f>E313+E314+E315+E316+E317</f>
        <v>238.18344772202454</v>
      </c>
    </row>
    <row r="312" spans="1:8" ht="15.75" hidden="1" outlineLevel="1">
      <c r="A312" s="38" t="s">
        <v>20</v>
      </c>
      <c r="B312" s="38"/>
      <c r="C312" s="14"/>
      <c r="D312" s="14"/>
      <c r="E312" s="14"/>
      <c r="F312" s="14"/>
      <c r="G312" s="14"/>
      <c r="H312" s="19"/>
    </row>
    <row r="313" spans="1:8" ht="15.75" customHeight="1" hidden="1" outlineLevel="1">
      <c r="A313" s="35" t="s">
        <v>21</v>
      </c>
      <c r="B313" s="35"/>
      <c r="C313" s="35"/>
      <c r="D313" s="35"/>
      <c r="E313" s="17">
        <v>23.752148822024523</v>
      </c>
      <c r="G313" s="8"/>
      <c r="H313" s="8"/>
    </row>
    <row r="314" spans="1:8" ht="15.75" customHeight="1" hidden="1" outlineLevel="1">
      <c r="A314" s="35" t="s">
        <v>22</v>
      </c>
      <c r="B314" s="35"/>
      <c r="C314" s="35"/>
      <c r="D314" s="35"/>
      <c r="E314" s="21">
        <v>179.56074130000002</v>
      </c>
      <c r="G314" s="8"/>
      <c r="H314" s="8"/>
    </row>
    <row r="315" spans="1:8" ht="15.75" customHeight="1" hidden="1" outlineLevel="1">
      <c r="A315" s="35" t="s">
        <v>23</v>
      </c>
      <c r="B315" s="35"/>
      <c r="C315" s="35"/>
      <c r="D315" s="35"/>
      <c r="E315" s="21">
        <v>34.8705576</v>
      </c>
      <c r="G315" s="8"/>
      <c r="H315" s="8"/>
    </row>
    <row r="316" spans="1:8" ht="15.75" customHeight="1" hidden="1" outlineLevel="1">
      <c r="A316" s="35" t="s">
        <v>24</v>
      </c>
      <c r="B316" s="35"/>
      <c r="C316" s="35"/>
      <c r="D316" s="35"/>
      <c r="E316" s="22">
        <v>0</v>
      </c>
      <c r="G316" s="8"/>
      <c r="H316" s="8"/>
    </row>
    <row r="317" spans="1:8" ht="15.75" customHeight="1" hidden="1" outlineLevel="1">
      <c r="A317" s="35" t="s">
        <v>25</v>
      </c>
      <c r="B317" s="35"/>
      <c r="C317" s="35"/>
      <c r="D317" s="35"/>
      <c r="E317" s="22">
        <v>0</v>
      </c>
      <c r="G317" s="8"/>
      <c r="H317" s="8"/>
    </row>
    <row r="318" spans="1:8" ht="24" customHeight="1" hidden="1" outlineLevel="1">
      <c r="A318" s="34" t="s">
        <v>26</v>
      </c>
      <c r="B318" s="34"/>
      <c r="C318" s="34"/>
      <c r="D318" s="34"/>
      <c r="E318" s="34"/>
      <c r="F318" s="34"/>
      <c r="G318" s="34"/>
      <c r="H318" s="17">
        <v>276.56</v>
      </c>
    </row>
    <row r="319" spans="1:8" ht="33" customHeight="1" hidden="1" outlineLevel="1">
      <c r="A319" s="34" t="s">
        <v>27</v>
      </c>
      <c r="B319" s="34"/>
      <c r="C319" s="34"/>
      <c r="D319" s="34"/>
      <c r="E319" s="34"/>
      <c r="F319" s="34"/>
      <c r="G319" s="34"/>
      <c r="H319" s="21">
        <f>D321+D325</f>
        <v>9989.298749999998</v>
      </c>
    </row>
    <row r="320" spans="1:8" ht="15.75" hidden="1" outlineLevel="1">
      <c r="A320" s="34" t="s">
        <v>20</v>
      </c>
      <c r="B320" s="34"/>
      <c r="C320" s="14"/>
      <c r="D320" s="14"/>
      <c r="E320" s="14"/>
      <c r="F320" s="14"/>
      <c r="G320" s="14"/>
      <c r="H320" s="23"/>
    </row>
    <row r="321" spans="1:8" ht="15.75" customHeight="1" hidden="1" outlineLevel="1">
      <c r="A321" s="36" t="s">
        <v>28</v>
      </c>
      <c r="B321" s="36"/>
      <c r="C321" s="36"/>
      <c r="D321" s="17">
        <f>D322+D323+D324</f>
        <v>6.5089999999999995</v>
      </c>
      <c r="E321" s="7"/>
      <c r="F321" s="8"/>
      <c r="G321" s="8"/>
      <c r="H321" s="8"/>
    </row>
    <row r="322" spans="1:8" ht="15.75" customHeight="1" hidden="1" outlineLevel="1">
      <c r="A322" s="37" t="s">
        <v>29</v>
      </c>
      <c r="B322" s="37"/>
      <c r="C322" s="37"/>
      <c r="D322" s="17">
        <v>3.85</v>
      </c>
      <c r="E322" s="7"/>
      <c r="F322" s="8"/>
      <c r="G322" s="8"/>
      <c r="H322" s="8"/>
    </row>
    <row r="323" spans="1:8" ht="15.75" customHeight="1" hidden="1" outlineLevel="1">
      <c r="A323" s="37" t="s">
        <v>30</v>
      </c>
      <c r="B323" s="37"/>
      <c r="C323" s="37"/>
      <c r="D323" s="17">
        <v>1.652</v>
      </c>
      <c r="E323" s="7"/>
      <c r="F323" s="8"/>
      <c r="G323" s="8"/>
      <c r="H323" s="8"/>
    </row>
    <row r="324" spans="1:8" ht="15.75" customHeight="1" hidden="1" outlineLevel="1">
      <c r="A324" s="37" t="s">
        <v>31</v>
      </c>
      <c r="B324" s="37"/>
      <c r="C324" s="37"/>
      <c r="D324" s="17">
        <v>1.007</v>
      </c>
      <c r="E324" s="7"/>
      <c r="F324" s="8"/>
      <c r="G324" s="8"/>
      <c r="H324" s="8"/>
    </row>
    <row r="325" spans="1:8" ht="15.75" customHeight="1" hidden="1" outlineLevel="1">
      <c r="A325" s="36" t="s">
        <v>32</v>
      </c>
      <c r="B325" s="36"/>
      <c r="C325" s="36"/>
      <c r="D325" s="17">
        <f>D326+D327</f>
        <v>9982.789749999998</v>
      </c>
      <c r="E325" s="7"/>
      <c r="F325" s="8"/>
      <c r="G325" s="8"/>
      <c r="H325" s="8"/>
    </row>
    <row r="326" spans="1:9" s="8" customFormat="1" ht="15.75" customHeight="1" hidden="1" outlineLevel="1">
      <c r="A326" s="37" t="s">
        <v>29</v>
      </c>
      <c r="B326" s="37"/>
      <c r="C326" s="37"/>
      <c r="D326" s="17">
        <v>3325.7719999999995</v>
      </c>
      <c r="E326" s="7"/>
      <c r="I326" s="7"/>
    </row>
    <row r="327" spans="1:9" s="8" customFormat="1" ht="15.75" customHeight="1" hidden="1" outlineLevel="1">
      <c r="A327" s="37" t="s">
        <v>31</v>
      </c>
      <c r="B327" s="37"/>
      <c r="C327" s="37"/>
      <c r="D327" s="17">
        <v>6657.017749999999</v>
      </c>
      <c r="E327" s="7"/>
      <c r="I327" s="7"/>
    </row>
    <row r="328" spans="1:9" s="8" customFormat="1" ht="35.25" customHeight="1" hidden="1" outlineLevel="1">
      <c r="A328" s="34" t="s">
        <v>33</v>
      </c>
      <c r="B328" s="34"/>
      <c r="C328" s="34"/>
      <c r="D328" s="34"/>
      <c r="E328" s="34"/>
      <c r="F328" s="34"/>
      <c r="G328" s="34"/>
      <c r="H328" s="17">
        <v>424285.505</v>
      </c>
      <c r="I328" s="7"/>
    </row>
    <row r="329" spans="1:9" s="8" customFormat="1" ht="34.5" customHeight="1" hidden="1" outlineLevel="1">
      <c r="A329" s="34" t="s">
        <v>34</v>
      </c>
      <c r="B329" s="34"/>
      <c r="C329" s="34"/>
      <c r="D329" s="34"/>
      <c r="E329" s="34"/>
      <c r="F329" s="34"/>
      <c r="G329" s="34"/>
      <c r="H329" s="17">
        <v>7635.415</v>
      </c>
      <c r="I329" s="7"/>
    </row>
    <row r="330" spans="1:9" s="8" customFormat="1" ht="34.5" customHeight="1" hidden="1" outlineLevel="1">
      <c r="A330" s="34" t="s">
        <v>35</v>
      </c>
      <c r="B330" s="34"/>
      <c r="C330" s="34"/>
      <c r="D330" s="34"/>
      <c r="E330" s="34"/>
      <c r="F330" s="34"/>
      <c r="G330" s="34"/>
      <c r="H330" s="17">
        <f>E332+E333+E334+E335+E336</f>
        <v>142208.81156299997</v>
      </c>
      <c r="I330" s="7"/>
    </row>
    <row r="331" spans="1:9" s="8" customFormat="1" ht="15.75" hidden="1" outlineLevel="1">
      <c r="A331" s="34" t="s">
        <v>20</v>
      </c>
      <c r="B331" s="34"/>
      <c r="C331" s="14"/>
      <c r="D331" s="14"/>
      <c r="E331" s="14"/>
      <c r="F331" s="14"/>
      <c r="G331" s="14"/>
      <c r="H331" s="23"/>
      <c r="I331" s="7"/>
    </row>
    <row r="332" spans="1:9" s="8" customFormat="1" ht="15.75" customHeight="1" hidden="1" outlineLevel="1">
      <c r="A332" s="35" t="s">
        <v>36</v>
      </c>
      <c r="B332" s="35"/>
      <c r="C332" s="35"/>
      <c r="D332" s="35"/>
      <c r="E332" s="17">
        <v>9989.298749999998</v>
      </c>
      <c r="F332" s="7"/>
      <c r="I332" s="7"/>
    </row>
    <row r="333" spans="1:9" s="8" customFormat="1" ht="15.75" customHeight="1" hidden="1" outlineLevel="1">
      <c r="A333" s="35" t="s">
        <v>37</v>
      </c>
      <c r="B333" s="35"/>
      <c r="C333" s="35"/>
      <c r="D333" s="35"/>
      <c r="E333" s="21">
        <v>108252.78181299998</v>
      </c>
      <c r="F333" s="7"/>
      <c r="I333" s="7"/>
    </row>
    <row r="334" spans="1:9" s="8" customFormat="1" ht="15.75" customHeight="1" hidden="1" outlineLevel="1">
      <c r="A334" s="35" t="s">
        <v>38</v>
      </c>
      <c r="B334" s="35"/>
      <c r="C334" s="35"/>
      <c r="D334" s="35"/>
      <c r="E334" s="21">
        <v>23966.731</v>
      </c>
      <c r="F334" s="7"/>
      <c r="I334" s="7"/>
    </row>
    <row r="335" spans="1:9" s="8" customFormat="1" ht="15.75" customHeight="1" hidden="1" outlineLevel="1">
      <c r="A335" s="35" t="s">
        <v>39</v>
      </c>
      <c r="B335" s="35"/>
      <c r="C335" s="35"/>
      <c r="D335" s="35"/>
      <c r="E335" s="22">
        <v>0</v>
      </c>
      <c r="F335" s="7"/>
      <c r="I335" s="7"/>
    </row>
    <row r="336" spans="1:9" s="8" customFormat="1" ht="15.75" customHeight="1" hidden="1" outlineLevel="1">
      <c r="A336" s="35" t="s">
        <v>40</v>
      </c>
      <c r="B336" s="35"/>
      <c r="C336" s="35"/>
      <c r="D336" s="35"/>
      <c r="E336" s="22">
        <v>0</v>
      </c>
      <c r="F336" s="7"/>
      <c r="I336" s="7"/>
    </row>
    <row r="337" spans="1:9" s="8" customFormat="1" ht="31.5" customHeight="1" hidden="1" outlineLevel="1">
      <c r="A337" s="34" t="s">
        <v>41</v>
      </c>
      <c r="B337" s="34"/>
      <c r="C337" s="34"/>
      <c r="D337" s="34"/>
      <c r="E337" s="34"/>
      <c r="F337" s="34"/>
      <c r="G337" s="34"/>
      <c r="H337" s="17">
        <v>155570</v>
      </c>
      <c r="I337" s="7"/>
    </row>
    <row r="338" spans="1:9" s="8" customFormat="1" ht="34.5" customHeight="1" hidden="1" outlineLevel="1">
      <c r="A338" s="34" t="s">
        <v>42</v>
      </c>
      <c r="B338" s="34"/>
      <c r="C338" s="34"/>
      <c r="D338" s="34"/>
      <c r="E338" s="34"/>
      <c r="F338" s="34"/>
      <c r="G338" s="34"/>
      <c r="H338" s="12">
        <v>0</v>
      </c>
      <c r="I338" s="7"/>
    </row>
    <row r="339" ht="15.75" hidden="1" outlineLevel="1"/>
    <row r="340" spans="1:9" s="8" customFormat="1" ht="15.75" hidden="1" outlineLevel="1">
      <c r="A340" s="41" t="s">
        <v>60</v>
      </c>
      <c r="B340" s="41"/>
      <c r="C340" s="41"/>
      <c r="D340" s="41"/>
      <c r="E340" s="41"/>
      <c r="F340" s="41"/>
      <c r="G340" s="41"/>
      <c r="H340" s="41"/>
      <c r="I340" s="7"/>
    </row>
    <row r="341" spans="1:9" s="8" customFormat="1" ht="40.5" customHeight="1" hidden="1" outlineLevel="1">
      <c r="A341" s="42" t="s">
        <v>11</v>
      </c>
      <c r="B341" s="42"/>
      <c r="C341" s="42"/>
      <c r="D341" s="42"/>
      <c r="E341" s="42"/>
      <c r="F341" s="42"/>
      <c r="G341" s="42"/>
      <c r="H341" s="12">
        <f>ROUND(H344+H345*H346,2)</f>
        <v>2080.29</v>
      </c>
      <c r="I341" s="7"/>
    </row>
    <row r="342" spans="1:9" s="8" customFormat="1" ht="15.75" hidden="1" outlineLevel="1">
      <c r="A342" s="7"/>
      <c r="B342" s="7"/>
      <c r="C342" s="13"/>
      <c r="D342" s="13"/>
      <c r="E342" s="13"/>
      <c r="F342" s="7"/>
      <c r="G342" s="4"/>
      <c r="H342" s="7"/>
      <c r="I342" s="7"/>
    </row>
    <row r="343" spans="1:9" s="8" customFormat="1" ht="33.75" customHeight="1" hidden="1" outlineLevel="1">
      <c r="A343" s="42" t="s">
        <v>12</v>
      </c>
      <c r="B343" s="42"/>
      <c r="C343" s="42"/>
      <c r="D343" s="42"/>
      <c r="E343" s="42"/>
      <c r="F343" s="42"/>
      <c r="G343" s="42"/>
      <c r="H343" s="42"/>
      <c r="I343" s="7"/>
    </row>
    <row r="344" spans="1:9" s="8" customFormat="1" ht="21.75" customHeight="1" hidden="1" outlineLevel="1">
      <c r="A344" s="38" t="s">
        <v>13</v>
      </c>
      <c r="B344" s="38"/>
      <c r="C344" s="38"/>
      <c r="D344" s="38"/>
      <c r="E344" s="38"/>
      <c r="F344" s="38"/>
      <c r="G344" s="38"/>
      <c r="H344" s="12">
        <v>1056.78</v>
      </c>
      <c r="I344" s="7"/>
    </row>
    <row r="345" spans="1:9" s="8" customFormat="1" ht="25.5" customHeight="1" hidden="1" outlineLevel="1">
      <c r="A345" s="38" t="s">
        <v>14</v>
      </c>
      <c r="B345" s="38"/>
      <c r="C345" s="38"/>
      <c r="D345" s="38"/>
      <c r="E345" s="38"/>
      <c r="F345" s="38"/>
      <c r="G345" s="38"/>
      <c r="H345" s="12">
        <v>682458.86</v>
      </c>
      <c r="I345" s="7"/>
    </row>
    <row r="346" spans="1:11" s="8" customFormat="1" ht="35.25" customHeight="1" hidden="1" outlineLevel="1">
      <c r="A346" s="38" t="s">
        <v>15</v>
      </c>
      <c r="B346" s="38"/>
      <c r="C346" s="38"/>
      <c r="D346" s="38"/>
      <c r="E346" s="38"/>
      <c r="F346" s="38"/>
      <c r="G346" s="38"/>
      <c r="H346" s="15">
        <f>(H347+H348-(H349+H356))/(H366+H367-(H368+H375))</f>
        <v>0.0014997460146278052</v>
      </c>
      <c r="I346" s="7"/>
      <c r="K346" s="20"/>
    </row>
    <row r="347" spans="1:11" s="8" customFormat="1" ht="24.75" customHeight="1" hidden="1" outlineLevel="1">
      <c r="A347" s="38" t="s">
        <v>16</v>
      </c>
      <c r="B347" s="38"/>
      <c r="C347" s="38"/>
      <c r="D347" s="38"/>
      <c r="E347" s="38"/>
      <c r="F347" s="38"/>
      <c r="G347" s="38"/>
      <c r="H347" s="17">
        <v>791.716</v>
      </c>
      <c r="I347" s="7"/>
      <c r="K347" s="20"/>
    </row>
    <row r="348" spans="1:9" s="8" customFormat="1" ht="35.25" customHeight="1" hidden="1" outlineLevel="1">
      <c r="A348" s="38" t="s">
        <v>17</v>
      </c>
      <c r="B348" s="38"/>
      <c r="C348" s="38"/>
      <c r="D348" s="38"/>
      <c r="E348" s="38"/>
      <c r="F348" s="38"/>
      <c r="G348" s="38"/>
      <c r="H348" s="17">
        <v>25.540999999999997</v>
      </c>
      <c r="I348" s="7"/>
    </row>
    <row r="349" spans="1:9" s="8" customFormat="1" ht="36.75" customHeight="1" hidden="1" outlineLevel="1">
      <c r="A349" s="38" t="s">
        <v>18</v>
      </c>
      <c r="B349" s="38"/>
      <c r="C349" s="38"/>
      <c r="D349" s="38"/>
      <c r="E349" s="38"/>
      <c r="F349" s="38"/>
      <c r="G349" s="38"/>
      <c r="H349" s="17">
        <f>E351+E352+E353+E354+E355</f>
        <v>266.0052069703536</v>
      </c>
      <c r="I349" s="7"/>
    </row>
    <row r="350" spans="1:9" s="8" customFormat="1" ht="15.75" hidden="1" outlineLevel="1">
      <c r="A350" s="38" t="s">
        <v>20</v>
      </c>
      <c r="B350" s="38"/>
      <c r="C350" s="14"/>
      <c r="D350" s="14"/>
      <c r="E350" s="14"/>
      <c r="F350" s="14"/>
      <c r="G350" s="14"/>
      <c r="H350" s="19"/>
      <c r="I350" s="7"/>
    </row>
    <row r="351" spans="1:9" s="8" customFormat="1" ht="15.75" customHeight="1" hidden="1" outlineLevel="1">
      <c r="A351" s="35" t="s">
        <v>21</v>
      </c>
      <c r="B351" s="35"/>
      <c r="C351" s="35"/>
      <c r="D351" s="35"/>
      <c r="E351" s="17">
        <v>26.415278370353604</v>
      </c>
      <c r="F351" s="7"/>
      <c r="I351" s="7"/>
    </row>
    <row r="352" spans="1:9" s="8" customFormat="1" ht="15.75" customHeight="1" hidden="1" outlineLevel="1">
      <c r="A352" s="35" t="s">
        <v>22</v>
      </c>
      <c r="B352" s="35"/>
      <c r="C352" s="35"/>
      <c r="D352" s="35"/>
      <c r="E352" s="21">
        <v>193.5295739</v>
      </c>
      <c r="F352" s="7"/>
      <c r="I352" s="7"/>
    </row>
    <row r="353" spans="1:9" s="8" customFormat="1" ht="15.75" customHeight="1" hidden="1" outlineLevel="1">
      <c r="A353" s="35" t="s">
        <v>23</v>
      </c>
      <c r="B353" s="35"/>
      <c r="C353" s="35"/>
      <c r="D353" s="35"/>
      <c r="E353" s="21">
        <v>46.060354700000005</v>
      </c>
      <c r="F353" s="7"/>
      <c r="I353" s="7"/>
    </row>
    <row r="354" spans="1:9" s="8" customFormat="1" ht="15.75" customHeight="1" hidden="1" outlineLevel="1">
      <c r="A354" s="35" t="s">
        <v>24</v>
      </c>
      <c r="B354" s="35"/>
      <c r="C354" s="35"/>
      <c r="D354" s="35"/>
      <c r="E354" s="22">
        <v>0</v>
      </c>
      <c r="F354" s="7"/>
      <c r="I354" s="7"/>
    </row>
    <row r="355" spans="1:9" s="8" customFormat="1" ht="15.75" customHeight="1" hidden="1" outlineLevel="1">
      <c r="A355" s="35" t="s">
        <v>25</v>
      </c>
      <c r="B355" s="35"/>
      <c r="C355" s="35"/>
      <c r="D355" s="35"/>
      <c r="E355" s="22">
        <v>0</v>
      </c>
      <c r="F355" s="7"/>
      <c r="I355" s="7"/>
    </row>
    <row r="356" spans="1:9" s="8" customFormat="1" ht="24" customHeight="1" hidden="1" outlineLevel="1">
      <c r="A356" s="34" t="s">
        <v>26</v>
      </c>
      <c r="B356" s="34"/>
      <c r="C356" s="34"/>
      <c r="D356" s="34"/>
      <c r="E356" s="34"/>
      <c r="F356" s="34"/>
      <c r="G356" s="34"/>
      <c r="H356" s="17">
        <v>287.07</v>
      </c>
      <c r="I356" s="7"/>
    </row>
    <row r="357" spans="1:9" s="8" customFormat="1" ht="33" customHeight="1" hidden="1" outlineLevel="1">
      <c r="A357" s="34" t="s">
        <v>27</v>
      </c>
      <c r="B357" s="34"/>
      <c r="C357" s="34"/>
      <c r="D357" s="34"/>
      <c r="E357" s="34"/>
      <c r="F357" s="34"/>
      <c r="G357" s="34"/>
      <c r="H357" s="21">
        <f>D359+D363</f>
        <v>11047.672124999992</v>
      </c>
      <c r="I357" s="7"/>
    </row>
    <row r="358" spans="1:8" ht="15.75" hidden="1" outlineLevel="1">
      <c r="A358" s="34" t="s">
        <v>20</v>
      </c>
      <c r="B358" s="34"/>
      <c r="C358" s="14"/>
      <c r="D358" s="14"/>
      <c r="E358" s="14"/>
      <c r="F358" s="14"/>
      <c r="G358" s="14"/>
      <c r="H358" s="23"/>
    </row>
    <row r="359" spans="1:8" ht="15.75" customHeight="1" hidden="1" outlineLevel="1">
      <c r="A359" s="36" t="s">
        <v>28</v>
      </c>
      <c r="B359" s="36"/>
      <c r="C359" s="36"/>
      <c r="D359" s="17">
        <f>D360+D361+D362</f>
        <v>2.736</v>
      </c>
      <c r="E359" s="7"/>
      <c r="F359" s="8"/>
      <c r="G359" s="8"/>
      <c r="H359" s="8"/>
    </row>
    <row r="360" spans="1:8" ht="15.75" customHeight="1" hidden="1" outlineLevel="1">
      <c r="A360" s="37" t="s">
        <v>29</v>
      </c>
      <c r="B360" s="37"/>
      <c r="C360" s="37"/>
      <c r="D360" s="17">
        <v>1.001</v>
      </c>
      <c r="E360" s="7"/>
      <c r="F360" s="8"/>
      <c r="G360" s="8"/>
      <c r="H360" s="8"/>
    </row>
    <row r="361" spans="1:8" ht="15.75" customHeight="1" hidden="1" outlineLevel="1">
      <c r="A361" s="37" t="s">
        <v>30</v>
      </c>
      <c r="B361" s="37"/>
      <c r="C361" s="37"/>
      <c r="D361" s="17">
        <v>1.457</v>
      </c>
      <c r="E361" s="7"/>
      <c r="F361" s="8"/>
      <c r="G361" s="8"/>
      <c r="H361" s="8"/>
    </row>
    <row r="362" spans="1:8" ht="15.75" customHeight="1" hidden="1" outlineLevel="1">
      <c r="A362" s="37" t="s">
        <v>31</v>
      </c>
      <c r="B362" s="37"/>
      <c r="C362" s="37"/>
      <c r="D362" s="17">
        <v>0.278</v>
      </c>
      <c r="E362" s="7"/>
      <c r="F362" s="8"/>
      <c r="G362" s="8"/>
      <c r="H362" s="8"/>
    </row>
    <row r="363" spans="1:8" ht="15.75" customHeight="1" hidden="1" outlineLevel="1">
      <c r="A363" s="36" t="s">
        <v>32</v>
      </c>
      <c r="B363" s="36"/>
      <c r="C363" s="36"/>
      <c r="D363" s="17">
        <f>D364+D365</f>
        <v>11044.936124999991</v>
      </c>
      <c r="E363" s="7"/>
      <c r="F363" s="8"/>
      <c r="G363" s="8"/>
      <c r="H363" s="8"/>
    </row>
    <row r="364" spans="1:8" ht="15.75" customHeight="1" hidden="1" outlineLevel="1">
      <c r="A364" s="37" t="s">
        <v>29</v>
      </c>
      <c r="B364" s="37"/>
      <c r="C364" s="37"/>
      <c r="D364" s="17">
        <v>3606.9297600000014</v>
      </c>
      <c r="E364" s="7"/>
      <c r="F364" s="8"/>
      <c r="G364" s="8"/>
      <c r="H364" s="8"/>
    </row>
    <row r="365" spans="1:8" ht="15.75" customHeight="1" hidden="1" outlineLevel="1">
      <c r="A365" s="37" t="s">
        <v>31</v>
      </c>
      <c r="B365" s="37"/>
      <c r="C365" s="37"/>
      <c r="D365" s="17">
        <v>7438.006364999989</v>
      </c>
      <c r="E365" s="7"/>
      <c r="F365" s="8"/>
      <c r="G365" s="8"/>
      <c r="H365" s="8"/>
    </row>
    <row r="366" spans="1:8" ht="35.25" customHeight="1" hidden="1" outlineLevel="1">
      <c r="A366" s="34" t="s">
        <v>33</v>
      </c>
      <c r="B366" s="34"/>
      <c r="C366" s="34"/>
      <c r="D366" s="34"/>
      <c r="E366" s="34"/>
      <c r="F366" s="34"/>
      <c r="G366" s="34"/>
      <c r="H366" s="17">
        <v>484609.649</v>
      </c>
    </row>
    <row r="367" spans="1:8" ht="34.5" customHeight="1" hidden="1" outlineLevel="1">
      <c r="A367" s="34" t="s">
        <v>34</v>
      </c>
      <c r="B367" s="34"/>
      <c r="C367" s="34"/>
      <c r="D367" s="34"/>
      <c r="E367" s="34"/>
      <c r="F367" s="34"/>
      <c r="G367" s="34"/>
      <c r="H367" s="17">
        <v>18110.269</v>
      </c>
    </row>
    <row r="368" spans="1:8" ht="34.5" customHeight="1" hidden="1" outlineLevel="1">
      <c r="A368" s="34" t="s">
        <v>35</v>
      </c>
      <c r="B368" s="34"/>
      <c r="C368" s="34"/>
      <c r="D368" s="34"/>
      <c r="E368" s="34"/>
      <c r="F368" s="34"/>
      <c r="G368" s="34"/>
      <c r="H368" s="17">
        <f>E370+E371+E372+E373+E374</f>
        <v>165098.896125</v>
      </c>
    </row>
    <row r="369" spans="1:8" ht="15.75" hidden="1" outlineLevel="1">
      <c r="A369" s="34" t="s">
        <v>20</v>
      </c>
      <c r="B369" s="34"/>
      <c r="C369" s="14"/>
      <c r="D369" s="14"/>
      <c r="E369" s="14"/>
      <c r="F369" s="14"/>
      <c r="G369" s="14"/>
      <c r="H369" s="23"/>
    </row>
    <row r="370" spans="1:8" ht="15.75" customHeight="1" hidden="1" outlineLevel="1">
      <c r="A370" s="35" t="s">
        <v>36</v>
      </c>
      <c r="B370" s="35"/>
      <c r="C370" s="35"/>
      <c r="D370" s="35"/>
      <c r="E370" s="17">
        <v>11047.672124999992</v>
      </c>
      <c r="G370" s="8"/>
      <c r="H370" s="8"/>
    </row>
    <row r="371" spans="1:8" ht="15.75" customHeight="1" hidden="1" outlineLevel="1">
      <c r="A371" s="35" t="s">
        <v>37</v>
      </c>
      <c r="B371" s="35"/>
      <c r="C371" s="35"/>
      <c r="D371" s="35"/>
      <c r="E371" s="21">
        <v>121805.996</v>
      </c>
      <c r="G371" s="8"/>
      <c r="H371" s="8"/>
    </row>
    <row r="372" spans="1:8" ht="15.75" customHeight="1" hidden="1" outlineLevel="1">
      <c r="A372" s="35" t="s">
        <v>38</v>
      </c>
      <c r="B372" s="35"/>
      <c r="C372" s="35"/>
      <c r="D372" s="35"/>
      <c r="E372" s="21">
        <v>32245.228000000003</v>
      </c>
      <c r="G372" s="8"/>
      <c r="H372" s="8"/>
    </row>
    <row r="373" spans="1:8" ht="15.75" customHeight="1" hidden="1" outlineLevel="1">
      <c r="A373" s="35" t="s">
        <v>39</v>
      </c>
      <c r="B373" s="35"/>
      <c r="C373" s="35"/>
      <c r="D373" s="35"/>
      <c r="E373" s="22">
        <v>0</v>
      </c>
      <c r="G373" s="8"/>
      <c r="H373" s="8"/>
    </row>
    <row r="374" spans="1:9" s="8" customFormat="1" ht="15.75" customHeight="1" hidden="1" outlineLevel="1">
      <c r="A374" s="35" t="s">
        <v>40</v>
      </c>
      <c r="B374" s="35"/>
      <c r="C374" s="35"/>
      <c r="D374" s="35"/>
      <c r="E374" s="22">
        <v>0</v>
      </c>
      <c r="F374" s="7"/>
      <c r="I374" s="7"/>
    </row>
    <row r="375" spans="1:9" s="8" customFormat="1" ht="31.5" customHeight="1" hidden="1" outlineLevel="1">
      <c r="A375" s="34" t="s">
        <v>41</v>
      </c>
      <c r="B375" s="34"/>
      <c r="C375" s="34"/>
      <c r="D375" s="34"/>
      <c r="E375" s="34"/>
      <c r="F375" s="34"/>
      <c r="G375" s="34"/>
      <c r="H375" s="17">
        <v>161470</v>
      </c>
      <c r="I375" s="7"/>
    </row>
    <row r="376" spans="1:9" s="8" customFormat="1" ht="34.5" customHeight="1" hidden="1" outlineLevel="1">
      <c r="A376" s="34" t="s">
        <v>42</v>
      </c>
      <c r="B376" s="34"/>
      <c r="C376" s="34"/>
      <c r="D376" s="34"/>
      <c r="E376" s="34"/>
      <c r="F376" s="34"/>
      <c r="G376" s="34"/>
      <c r="H376" s="12">
        <v>0</v>
      </c>
      <c r="I376" s="7"/>
    </row>
    <row r="377" ht="15.75" hidden="1" outlineLevel="1"/>
    <row r="378" spans="1:9" s="8" customFormat="1" ht="15.75" hidden="1" outlineLevel="1">
      <c r="A378" s="41" t="s">
        <v>61</v>
      </c>
      <c r="B378" s="41"/>
      <c r="C378" s="41"/>
      <c r="D378" s="41"/>
      <c r="E378" s="41"/>
      <c r="F378" s="41"/>
      <c r="G378" s="41"/>
      <c r="H378" s="41"/>
      <c r="I378" s="7"/>
    </row>
    <row r="379" spans="1:9" s="8" customFormat="1" ht="40.5" customHeight="1" hidden="1" outlineLevel="1">
      <c r="A379" s="42" t="s">
        <v>11</v>
      </c>
      <c r="B379" s="42"/>
      <c r="C379" s="42"/>
      <c r="D379" s="42"/>
      <c r="E379" s="42"/>
      <c r="F379" s="42"/>
      <c r="G379" s="42"/>
      <c r="H379" s="12">
        <f>ROUND(H382+H383*H384,2)</f>
        <v>2038.09</v>
      </c>
      <c r="I379" s="7"/>
    </row>
    <row r="380" spans="1:9" s="8" customFormat="1" ht="15.75" hidden="1" outlineLevel="1">
      <c r="A380" s="7"/>
      <c r="B380" s="7"/>
      <c r="C380" s="13"/>
      <c r="D380" s="13"/>
      <c r="E380" s="13"/>
      <c r="F380" s="7"/>
      <c r="G380" s="4"/>
      <c r="H380" s="7"/>
      <c r="I380" s="7"/>
    </row>
    <row r="381" spans="1:9" s="8" customFormat="1" ht="33.75" customHeight="1" hidden="1" outlineLevel="1">
      <c r="A381" s="42" t="s">
        <v>12</v>
      </c>
      <c r="B381" s="42"/>
      <c r="C381" s="42"/>
      <c r="D381" s="42"/>
      <c r="E381" s="42"/>
      <c r="F381" s="42"/>
      <c r="G381" s="42"/>
      <c r="H381" s="42"/>
      <c r="I381" s="7"/>
    </row>
    <row r="382" spans="1:9" s="8" customFormat="1" ht="21.75" customHeight="1" hidden="1" outlineLevel="1">
      <c r="A382" s="38" t="s">
        <v>13</v>
      </c>
      <c r="B382" s="38"/>
      <c r="C382" s="38"/>
      <c r="D382" s="38"/>
      <c r="E382" s="38"/>
      <c r="F382" s="38"/>
      <c r="G382" s="38"/>
      <c r="H382" s="12">
        <v>1008.94</v>
      </c>
      <c r="I382" s="7"/>
    </row>
    <row r="383" spans="1:9" s="8" customFormat="1" ht="25.5" customHeight="1" hidden="1" outlineLevel="1">
      <c r="A383" s="38" t="s">
        <v>14</v>
      </c>
      <c r="B383" s="38"/>
      <c r="C383" s="38"/>
      <c r="D383" s="38"/>
      <c r="E383" s="38"/>
      <c r="F383" s="38"/>
      <c r="G383" s="38"/>
      <c r="H383" s="12">
        <v>682616.75</v>
      </c>
      <c r="I383" s="7"/>
    </row>
    <row r="384" spans="1:11" s="8" customFormat="1" ht="35.25" customHeight="1" hidden="1" outlineLevel="1">
      <c r="A384" s="38" t="s">
        <v>15</v>
      </c>
      <c r="B384" s="38"/>
      <c r="C384" s="38"/>
      <c r="D384" s="38"/>
      <c r="E384" s="38"/>
      <c r="F384" s="38"/>
      <c r="G384" s="38"/>
      <c r="H384" s="15">
        <f>(H385+H386-(H387+H394))/(H404+H405-(H406+H413))</f>
        <v>0.001507649546077725</v>
      </c>
      <c r="I384" s="7"/>
      <c r="K384" s="20"/>
    </row>
    <row r="385" spans="1:11" s="8" customFormat="1" ht="24.75" customHeight="1" hidden="1" outlineLevel="1">
      <c r="A385" s="38" t="s">
        <v>16</v>
      </c>
      <c r="B385" s="38"/>
      <c r="C385" s="38"/>
      <c r="D385" s="38"/>
      <c r="E385" s="38"/>
      <c r="F385" s="38"/>
      <c r="G385" s="38"/>
      <c r="H385" s="17">
        <v>881.411</v>
      </c>
      <c r="I385" s="7"/>
      <c r="K385" s="20"/>
    </row>
    <row r="386" spans="1:9" s="8" customFormat="1" ht="35.25" customHeight="1" hidden="1" outlineLevel="1">
      <c r="A386" s="38" t="s">
        <v>17</v>
      </c>
      <c r="B386" s="38"/>
      <c r="C386" s="38"/>
      <c r="D386" s="38"/>
      <c r="E386" s="38"/>
      <c r="F386" s="38"/>
      <c r="G386" s="38"/>
      <c r="H386" s="17">
        <v>28.216</v>
      </c>
      <c r="I386" s="7"/>
    </row>
    <row r="387" spans="1:9" s="8" customFormat="1" ht="36.75" customHeight="1" hidden="1" outlineLevel="1">
      <c r="A387" s="38" t="s">
        <v>18</v>
      </c>
      <c r="B387" s="38"/>
      <c r="C387" s="38"/>
      <c r="D387" s="38"/>
      <c r="E387" s="38"/>
      <c r="F387" s="38"/>
      <c r="G387" s="38"/>
      <c r="H387" s="17">
        <f>E389+E390+E391+E392+E393</f>
        <v>302.6025154703691</v>
      </c>
      <c r="I387" s="7"/>
    </row>
    <row r="388" spans="1:9" s="8" customFormat="1" ht="15.75" hidden="1" outlineLevel="1">
      <c r="A388" s="38" t="s">
        <v>20</v>
      </c>
      <c r="B388" s="38"/>
      <c r="C388" s="14"/>
      <c r="D388" s="14"/>
      <c r="E388" s="14"/>
      <c r="F388" s="14"/>
      <c r="G388" s="14"/>
      <c r="H388" s="19"/>
      <c r="I388" s="7"/>
    </row>
    <row r="389" spans="1:9" s="8" customFormat="1" ht="15.75" customHeight="1" hidden="1" outlineLevel="1">
      <c r="A389" s="35" t="s">
        <v>21</v>
      </c>
      <c r="B389" s="35"/>
      <c r="C389" s="35"/>
      <c r="D389" s="35"/>
      <c r="E389" s="17">
        <v>33.78124617036914</v>
      </c>
      <c r="F389" s="7"/>
      <c r="I389" s="7"/>
    </row>
    <row r="390" spans="1:8" ht="15.75" customHeight="1" hidden="1" outlineLevel="1">
      <c r="A390" s="35" t="s">
        <v>22</v>
      </c>
      <c r="B390" s="35"/>
      <c r="C390" s="35"/>
      <c r="D390" s="35"/>
      <c r="E390" s="21">
        <v>221.0948159</v>
      </c>
      <c r="G390" s="8"/>
      <c r="H390" s="8"/>
    </row>
    <row r="391" spans="1:8" ht="15.75" customHeight="1" hidden="1" outlineLevel="1">
      <c r="A391" s="35" t="s">
        <v>23</v>
      </c>
      <c r="B391" s="35"/>
      <c r="C391" s="35"/>
      <c r="D391" s="35"/>
      <c r="E391" s="21">
        <v>47.7264534</v>
      </c>
      <c r="G391" s="8"/>
      <c r="H391" s="8"/>
    </row>
    <row r="392" spans="1:8" ht="15.75" customHeight="1" hidden="1" outlineLevel="1">
      <c r="A392" s="35" t="s">
        <v>24</v>
      </c>
      <c r="B392" s="35"/>
      <c r="C392" s="35"/>
      <c r="D392" s="35"/>
      <c r="E392" s="22">
        <v>0</v>
      </c>
      <c r="G392" s="8"/>
      <c r="H392" s="8"/>
    </row>
    <row r="393" spans="1:8" ht="15.75" customHeight="1" hidden="1" outlineLevel="1">
      <c r="A393" s="35" t="s">
        <v>25</v>
      </c>
      <c r="B393" s="35"/>
      <c r="C393" s="35"/>
      <c r="D393" s="35"/>
      <c r="E393" s="22">
        <v>0</v>
      </c>
      <c r="G393" s="8"/>
      <c r="H393" s="8"/>
    </row>
    <row r="394" spans="1:8" ht="24" customHeight="1" hidden="1" outlineLevel="1">
      <c r="A394" s="34" t="s">
        <v>26</v>
      </c>
      <c r="B394" s="34"/>
      <c r="C394" s="34"/>
      <c r="D394" s="34"/>
      <c r="E394" s="34"/>
      <c r="F394" s="34"/>
      <c r="G394" s="34"/>
      <c r="H394" s="17">
        <v>308.6</v>
      </c>
    </row>
    <row r="395" spans="1:8" ht="33" customHeight="1" hidden="1" outlineLevel="1">
      <c r="A395" s="34" t="s">
        <v>27</v>
      </c>
      <c r="B395" s="34"/>
      <c r="C395" s="34"/>
      <c r="D395" s="34"/>
      <c r="E395" s="34"/>
      <c r="F395" s="34"/>
      <c r="G395" s="34"/>
      <c r="H395" s="21">
        <f>D397+D401</f>
        <v>13233.285874999998</v>
      </c>
    </row>
    <row r="396" spans="1:8" ht="15.75" hidden="1" outlineLevel="1">
      <c r="A396" s="34" t="s">
        <v>20</v>
      </c>
      <c r="B396" s="34"/>
      <c r="C396" s="14"/>
      <c r="D396" s="14"/>
      <c r="E396" s="14"/>
      <c r="F396" s="14"/>
      <c r="G396" s="14"/>
      <c r="H396" s="23"/>
    </row>
    <row r="397" spans="1:8" ht="15.75" customHeight="1" hidden="1" outlineLevel="1">
      <c r="A397" s="36" t="s">
        <v>28</v>
      </c>
      <c r="B397" s="36"/>
      <c r="C397" s="36"/>
      <c r="D397" s="17">
        <f>D398+D399+D400</f>
        <v>5.378999999999948</v>
      </c>
      <c r="E397" s="7"/>
      <c r="F397" s="8"/>
      <c r="G397" s="8"/>
      <c r="H397" s="8"/>
    </row>
    <row r="398" spans="1:8" ht="15.75" customHeight="1" hidden="1" outlineLevel="1">
      <c r="A398" s="37" t="s">
        <v>29</v>
      </c>
      <c r="B398" s="37"/>
      <c r="C398" s="37"/>
      <c r="D398" s="17">
        <v>1.3579999999999899</v>
      </c>
      <c r="E398" s="7"/>
      <c r="F398" s="8"/>
      <c r="G398" s="8"/>
      <c r="H398" s="8"/>
    </row>
    <row r="399" spans="1:8" ht="15.75" customHeight="1" hidden="1" outlineLevel="1">
      <c r="A399" s="37" t="s">
        <v>30</v>
      </c>
      <c r="B399" s="37"/>
      <c r="C399" s="37"/>
      <c r="D399" s="17">
        <v>3.3909999999999627</v>
      </c>
      <c r="E399" s="7"/>
      <c r="F399" s="8"/>
      <c r="G399" s="8"/>
      <c r="H399" s="8"/>
    </row>
    <row r="400" spans="1:8" ht="15.75" customHeight="1" hidden="1" outlineLevel="1">
      <c r="A400" s="37" t="s">
        <v>31</v>
      </c>
      <c r="B400" s="37"/>
      <c r="C400" s="37"/>
      <c r="D400" s="17">
        <v>0.6299999999999955</v>
      </c>
      <c r="E400" s="7"/>
      <c r="F400" s="8"/>
      <c r="G400" s="8"/>
      <c r="H400" s="8"/>
    </row>
    <row r="401" spans="1:8" ht="15.75" customHeight="1" hidden="1" outlineLevel="1">
      <c r="A401" s="36" t="s">
        <v>32</v>
      </c>
      <c r="B401" s="36"/>
      <c r="C401" s="36"/>
      <c r="D401" s="17">
        <f>D402+D403</f>
        <v>13227.906874999997</v>
      </c>
      <c r="E401" s="7"/>
      <c r="F401" s="8"/>
      <c r="G401" s="8"/>
      <c r="H401" s="8"/>
    </row>
    <row r="402" spans="1:8" ht="15.75" customHeight="1" hidden="1" outlineLevel="1">
      <c r="A402" s="37" t="s">
        <v>29</v>
      </c>
      <c r="B402" s="37"/>
      <c r="C402" s="37"/>
      <c r="D402" s="17">
        <v>4155.022499999998</v>
      </c>
      <c r="E402" s="7"/>
      <c r="F402" s="8"/>
      <c r="G402" s="8"/>
      <c r="H402" s="8"/>
    </row>
    <row r="403" spans="1:8" ht="15.75" customHeight="1" hidden="1" outlineLevel="1">
      <c r="A403" s="37" t="s">
        <v>31</v>
      </c>
      <c r="B403" s="37"/>
      <c r="C403" s="37"/>
      <c r="D403" s="17">
        <v>9072.884375</v>
      </c>
      <c r="E403" s="7"/>
      <c r="F403" s="8"/>
      <c r="G403" s="8"/>
      <c r="H403" s="8"/>
    </row>
    <row r="404" spans="1:8" ht="35.25" customHeight="1" hidden="1" outlineLevel="1">
      <c r="A404" s="34" t="s">
        <v>33</v>
      </c>
      <c r="B404" s="34"/>
      <c r="C404" s="34"/>
      <c r="D404" s="34"/>
      <c r="E404" s="34"/>
      <c r="F404" s="34"/>
      <c r="G404" s="34"/>
      <c r="H404" s="17">
        <v>522891.048</v>
      </c>
    </row>
    <row r="405" spans="1:8" ht="34.5" customHeight="1" hidden="1" outlineLevel="1">
      <c r="A405" s="34" t="s">
        <v>34</v>
      </c>
      <c r="B405" s="34"/>
      <c r="C405" s="34"/>
      <c r="D405" s="34"/>
      <c r="E405" s="34"/>
      <c r="F405" s="34"/>
      <c r="G405" s="34"/>
      <c r="H405" s="17">
        <v>19681.281</v>
      </c>
    </row>
    <row r="406" spans="1:9" s="8" customFormat="1" ht="34.5" customHeight="1" hidden="1" outlineLevel="1">
      <c r="A406" s="34" t="s">
        <v>35</v>
      </c>
      <c r="B406" s="34"/>
      <c r="C406" s="34"/>
      <c r="D406" s="34"/>
      <c r="E406" s="34"/>
      <c r="F406" s="34"/>
      <c r="G406" s="34"/>
      <c r="H406" s="17">
        <f>E408+E409+E410+E411+E412</f>
        <v>171042.107875</v>
      </c>
      <c r="I406" s="7"/>
    </row>
    <row r="407" spans="1:9" s="8" customFormat="1" ht="15.75" hidden="1" outlineLevel="1">
      <c r="A407" s="34" t="s">
        <v>20</v>
      </c>
      <c r="B407" s="34"/>
      <c r="C407" s="14"/>
      <c r="D407" s="14"/>
      <c r="E407" s="14"/>
      <c r="F407" s="14"/>
      <c r="G407" s="14"/>
      <c r="H407" s="23"/>
      <c r="I407" s="7"/>
    </row>
    <row r="408" spans="1:9" s="8" customFormat="1" ht="15.75" customHeight="1" hidden="1" outlineLevel="1">
      <c r="A408" s="35" t="s">
        <v>36</v>
      </c>
      <c r="B408" s="35"/>
      <c r="C408" s="35"/>
      <c r="D408" s="35"/>
      <c r="E408" s="17">
        <v>13233.285874999998</v>
      </c>
      <c r="F408" s="7"/>
      <c r="I408" s="7"/>
    </row>
    <row r="409" spans="1:9" s="8" customFormat="1" ht="15.75" customHeight="1" hidden="1" outlineLevel="1">
      <c r="A409" s="35" t="s">
        <v>37</v>
      </c>
      <c r="B409" s="35"/>
      <c r="C409" s="35"/>
      <c r="D409" s="35"/>
      <c r="E409" s="21">
        <v>125445.403</v>
      </c>
      <c r="F409" s="7"/>
      <c r="I409" s="7"/>
    </row>
    <row r="410" spans="1:9" s="8" customFormat="1" ht="15.75" customHeight="1" hidden="1" outlineLevel="1">
      <c r="A410" s="35" t="s">
        <v>38</v>
      </c>
      <c r="B410" s="35"/>
      <c r="C410" s="35"/>
      <c r="D410" s="35"/>
      <c r="E410" s="21">
        <v>32363.419000000005</v>
      </c>
      <c r="F410" s="7"/>
      <c r="I410" s="7"/>
    </row>
    <row r="411" spans="1:9" s="8" customFormat="1" ht="15.75" customHeight="1" hidden="1" outlineLevel="1">
      <c r="A411" s="35" t="s">
        <v>39</v>
      </c>
      <c r="B411" s="35"/>
      <c r="C411" s="35"/>
      <c r="D411" s="35"/>
      <c r="E411" s="22">
        <v>0</v>
      </c>
      <c r="F411" s="7"/>
      <c r="I411" s="7"/>
    </row>
    <row r="412" spans="1:9" s="8" customFormat="1" ht="15.75" customHeight="1" hidden="1" outlineLevel="1">
      <c r="A412" s="35" t="s">
        <v>40</v>
      </c>
      <c r="B412" s="35"/>
      <c r="C412" s="35"/>
      <c r="D412" s="35"/>
      <c r="E412" s="22">
        <v>0</v>
      </c>
      <c r="F412" s="7"/>
      <c r="I412" s="7"/>
    </row>
    <row r="413" spans="1:9" s="8" customFormat="1" ht="31.5" customHeight="1" hidden="1" outlineLevel="1">
      <c r="A413" s="34" t="s">
        <v>41</v>
      </c>
      <c r="B413" s="34"/>
      <c r="C413" s="34"/>
      <c r="D413" s="34"/>
      <c r="E413" s="34"/>
      <c r="F413" s="34"/>
      <c r="G413" s="34"/>
      <c r="H413" s="17">
        <v>173590</v>
      </c>
      <c r="I413" s="7"/>
    </row>
    <row r="414" spans="1:9" s="8" customFormat="1" ht="34.5" customHeight="1" hidden="1" outlineLevel="1">
      <c r="A414" s="34" t="s">
        <v>42</v>
      </c>
      <c r="B414" s="34"/>
      <c r="C414" s="34"/>
      <c r="D414" s="34"/>
      <c r="E414" s="34"/>
      <c r="F414" s="34"/>
      <c r="G414" s="34"/>
      <c r="H414" s="12">
        <v>0</v>
      </c>
      <c r="I414" s="7"/>
    </row>
    <row r="415" ht="15.75" hidden="1" outlineLevel="1"/>
    <row r="416" spans="1:9" s="8" customFormat="1" ht="15.75" hidden="1" outlineLevel="1">
      <c r="A416" s="41" t="s">
        <v>62</v>
      </c>
      <c r="B416" s="41"/>
      <c r="C416" s="41"/>
      <c r="D416" s="41"/>
      <c r="E416" s="41"/>
      <c r="F416" s="41"/>
      <c r="G416" s="41"/>
      <c r="H416" s="41"/>
      <c r="I416" s="7"/>
    </row>
    <row r="417" spans="1:9" s="8" customFormat="1" ht="40.5" customHeight="1" hidden="1" outlineLevel="1">
      <c r="A417" s="42" t="s">
        <v>11</v>
      </c>
      <c r="B417" s="42"/>
      <c r="C417" s="42"/>
      <c r="D417" s="42"/>
      <c r="E417" s="42"/>
      <c r="F417" s="42"/>
      <c r="G417" s="42"/>
      <c r="H417" s="12">
        <f>ROUND(H420+H421*H422,2)</f>
        <v>1933.92</v>
      </c>
      <c r="I417" s="7"/>
    </row>
    <row r="418" spans="1:9" s="8" customFormat="1" ht="15.75" hidden="1" outlineLevel="1">
      <c r="A418" s="7"/>
      <c r="B418" s="7"/>
      <c r="C418" s="13"/>
      <c r="D418" s="13"/>
      <c r="E418" s="13"/>
      <c r="F418" s="7"/>
      <c r="G418" s="4"/>
      <c r="H418" s="7"/>
      <c r="I418" s="7"/>
    </row>
    <row r="419" spans="1:9" s="8" customFormat="1" ht="33.75" customHeight="1" hidden="1" outlineLevel="1">
      <c r="A419" s="42" t="s">
        <v>12</v>
      </c>
      <c r="B419" s="42"/>
      <c r="C419" s="42"/>
      <c r="D419" s="42"/>
      <c r="E419" s="42"/>
      <c r="F419" s="42"/>
      <c r="G419" s="42"/>
      <c r="H419" s="42"/>
      <c r="I419" s="7"/>
    </row>
    <row r="420" spans="1:9" s="8" customFormat="1" ht="21.75" customHeight="1" hidden="1" outlineLevel="1">
      <c r="A420" s="38" t="s">
        <v>13</v>
      </c>
      <c r="B420" s="38"/>
      <c r="C420" s="38"/>
      <c r="D420" s="38"/>
      <c r="E420" s="38"/>
      <c r="F420" s="38"/>
      <c r="G420" s="38"/>
      <c r="H420" s="12">
        <v>1050.18</v>
      </c>
      <c r="I420" s="7"/>
    </row>
    <row r="421" spans="1:9" s="8" customFormat="1" ht="25.5" customHeight="1" hidden="1" outlineLevel="1">
      <c r="A421" s="38" t="s">
        <v>14</v>
      </c>
      <c r="B421" s="38"/>
      <c r="C421" s="38"/>
      <c r="D421" s="38"/>
      <c r="E421" s="38"/>
      <c r="F421" s="38"/>
      <c r="G421" s="38"/>
      <c r="H421" s="12">
        <v>637793.33</v>
      </c>
      <c r="I421" s="7"/>
    </row>
    <row r="422" spans="1:11" s="8" customFormat="1" ht="35.25" customHeight="1" hidden="1" outlineLevel="1">
      <c r="A422" s="38" t="s">
        <v>15</v>
      </c>
      <c r="B422" s="38"/>
      <c r="C422" s="38"/>
      <c r="D422" s="38"/>
      <c r="E422" s="38"/>
      <c r="F422" s="38"/>
      <c r="G422" s="38"/>
      <c r="H422" s="15">
        <f>(H423+H424-(H425+H432))/(H442+H443-(H444+H451))</f>
        <v>0.0013856260342673197</v>
      </c>
      <c r="I422" s="7"/>
      <c r="K422" s="20"/>
    </row>
    <row r="423" spans="1:11" s="8" customFormat="1" ht="24.75" customHeight="1" hidden="1" outlineLevel="1">
      <c r="A423" s="38" t="s">
        <v>16</v>
      </c>
      <c r="B423" s="38"/>
      <c r="C423" s="38"/>
      <c r="D423" s="38"/>
      <c r="E423" s="38"/>
      <c r="F423" s="38"/>
      <c r="G423" s="38"/>
      <c r="H423" s="17">
        <v>923.713</v>
      </c>
      <c r="I423" s="7"/>
      <c r="K423" s="20"/>
    </row>
    <row r="424" spans="1:9" s="8" customFormat="1" ht="35.25" customHeight="1" hidden="1" outlineLevel="1">
      <c r="A424" s="38" t="s">
        <v>17</v>
      </c>
      <c r="B424" s="38"/>
      <c r="C424" s="38"/>
      <c r="D424" s="38"/>
      <c r="E424" s="38"/>
      <c r="F424" s="38"/>
      <c r="G424" s="38"/>
      <c r="H424" s="17">
        <v>31.744999999999997</v>
      </c>
      <c r="I424" s="7"/>
    </row>
    <row r="425" spans="1:9" s="8" customFormat="1" ht="36.75" customHeight="1" hidden="1" outlineLevel="1">
      <c r="A425" s="38" t="s">
        <v>18</v>
      </c>
      <c r="B425" s="38"/>
      <c r="C425" s="38"/>
      <c r="D425" s="38"/>
      <c r="E425" s="38"/>
      <c r="F425" s="38"/>
      <c r="G425" s="38"/>
      <c r="H425" s="17">
        <f>E427+E428+E429+E430+E431</f>
        <v>314.3043080573798</v>
      </c>
      <c r="I425" s="7"/>
    </row>
    <row r="426" spans="1:9" s="8" customFormat="1" ht="15.75" hidden="1" outlineLevel="1">
      <c r="A426" s="38" t="s">
        <v>20</v>
      </c>
      <c r="B426" s="38"/>
      <c r="C426" s="14"/>
      <c r="D426" s="14"/>
      <c r="E426" s="14"/>
      <c r="F426" s="14"/>
      <c r="G426" s="14"/>
      <c r="H426" s="19"/>
      <c r="I426" s="7"/>
    </row>
    <row r="427" spans="1:9" s="8" customFormat="1" ht="15.75" customHeight="1" hidden="1" outlineLevel="1">
      <c r="A427" s="35" t="s">
        <v>21</v>
      </c>
      <c r="B427" s="35"/>
      <c r="C427" s="35"/>
      <c r="D427" s="35"/>
      <c r="E427" s="17">
        <v>30.209952157379703</v>
      </c>
      <c r="F427" s="7"/>
      <c r="I427" s="7"/>
    </row>
    <row r="428" spans="1:9" s="8" customFormat="1" ht="15.75" customHeight="1" hidden="1" outlineLevel="1">
      <c r="A428" s="35" t="s">
        <v>22</v>
      </c>
      <c r="B428" s="35"/>
      <c r="C428" s="35"/>
      <c r="D428" s="35"/>
      <c r="E428" s="21">
        <v>235.81824000000003</v>
      </c>
      <c r="F428" s="7"/>
      <c r="I428" s="7"/>
    </row>
    <row r="429" spans="1:9" s="8" customFormat="1" ht="15.75" customHeight="1" hidden="1" outlineLevel="1">
      <c r="A429" s="35" t="s">
        <v>23</v>
      </c>
      <c r="B429" s="35"/>
      <c r="C429" s="35"/>
      <c r="D429" s="35"/>
      <c r="E429" s="21">
        <v>48.27611590000003</v>
      </c>
      <c r="F429" s="7"/>
      <c r="I429" s="7"/>
    </row>
    <row r="430" spans="1:9" s="8" customFormat="1" ht="15.75" customHeight="1" hidden="1" outlineLevel="1">
      <c r="A430" s="35" t="s">
        <v>24</v>
      </c>
      <c r="B430" s="35"/>
      <c r="C430" s="35"/>
      <c r="D430" s="35"/>
      <c r="E430" s="22">
        <v>0</v>
      </c>
      <c r="F430" s="7"/>
      <c r="I430" s="7"/>
    </row>
    <row r="431" spans="1:9" s="8" customFormat="1" ht="15.75" customHeight="1" hidden="1" outlineLevel="1">
      <c r="A431" s="35" t="s">
        <v>25</v>
      </c>
      <c r="B431" s="35"/>
      <c r="C431" s="35"/>
      <c r="D431" s="35"/>
      <c r="E431" s="22">
        <v>0</v>
      </c>
      <c r="F431" s="7"/>
      <c r="I431" s="7"/>
    </row>
    <row r="432" spans="1:9" s="8" customFormat="1" ht="24" customHeight="1" hidden="1" outlineLevel="1">
      <c r="A432" s="34" t="s">
        <v>26</v>
      </c>
      <c r="B432" s="34"/>
      <c r="C432" s="34"/>
      <c r="D432" s="34"/>
      <c r="E432" s="34"/>
      <c r="F432" s="34"/>
      <c r="G432" s="34"/>
      <c r="H432" s="17">
        <v>309.9</v>
      </c>
      <c r="I432" s="7"/>
    </row>
    <row r="433" spans="1:9" s="8" customFormat="1" ht="33" customHeight="1" hidden="1" outlineLevel="1">
      <c r="A433" s="34" t="s">
        <v>27</v>
      </c>
      <c r="B433" s="34"/>
      <c r="C433" s="34"/>
      <c r="D433" s="34"/>
      <c r="E433" s="34"/>
      <c r="F433" s="34"/>
      <c r="G433" s="34"/>
      <c r="H433" s="21">
        <f>D435+D439</f>
        <v>11726.349765000004</v>
      </c>
      <c r="I433" s="7"/>
    </row>
    <row r="434" spans="1:9" s="8" customFormat="1" ht="15.75" hidden="1" outlineLevel="1">
      <c r="A434" s="34" t="s">
        <v>20</v>
      </c>
      <c r="B434" s="34"/>
      <c r="C434" s="14"/>
      <c r="D434" s="14"/>
      <c r="E434" s="14"/>
      <c r="F434" s="14"/>
      <c r="G434" s="14"/>
      <c r="H434" s="23"/>
      <c r="I434" s="7"/>
    </row>
    <row r="435" spans="1:9" s="8" customFormat="1" ht="15.75" customHeight="1" hidden="1" outlineLevel="1">
      <c r="A435" s="36" t="s">
        <v>28</v>
      </c>
      <c r="B435" s="36"/>
      <c r="C435" s="36"/>
      <c r="D435" s="17">
        <f>D436+D437+D438</f>
        <v>6.856</v>
      </c>
      <c r="E435" s="7"/>
      <c r="I435" s="7"/>
    </row>
    <row r="436" spans="1:9" s="8" customFormat="1" ht="15.75" customHeight="1" hidden="1" outlineLevel="1">
      <c r="A436" s="37" t="s">
        <v>29</v>
      </c>
      <c r="B436" s="37"/>
      <c r="C436" s="37"/>
      <c r="D436" s="17">
        <v>0.582</v>
      </c>
      <c r="E436" s="7"/>
      <c r="I436" s="7"/>
    </row>
    <row r="437" spans="1:9" s="8" customFormat="1" ht="15.75" customHeight="1" hidden="1" outlineLevel="1">
      <c r="A437" s="37" t="s">
        <v>30</v>
      </c>
      <c r="B437" s="37"/>
      <c r="C437" s="37"/>
      <c r="D437" s="17">
        <v>3.082</v>
      </c>
      <c r="E437" s="7"/>
      <c r="I437" s="7"/>
    </row>
    <row r="438" spans="1:8" ht="15.75" customHeight="1" hidden="1" outlineLevel="1">
      <c r="A438" s="37" t="s">
        <v>31</v>
      </c>
      <c r="B438" s="37"/>
      <c r="C438" s="37"/>
      <c r="D438" s="17">
        <v>3.192</v>
      </c>
      <c r="E438" s="7"/>
      <c r="F438" s="8"/>
      <c r="G438" s="8"/>
      <c r="H438" s="8"/>
    </row>
    <row r="439" spans="1:8" ht="15.75" customHeight="1" hidden="1" outlineLevel="1">
      <c r="A439" s="36" t="s">
        <v>32</v>
      </c>
      <c r="B439" s="36"/>
      <c r="C439" s="36"/>
      <c r="D439" s="17">
        <f>D440+D441</f>
        <v>11719.493765000005</v>
      </c>
      <c r="E439" s="7"/>
      <c r="F439" s="8"/>
      <c r="G439" s="8"/>
      <c r="H439" s="8"/>
    </row>
    <row r="440" spans="1:8" ht="15.75" customHeight="1" hidden="1" outlineLevel="1">
      <c r="A440" s="37" t="s">
        <v>29</v>
      </c>
      <c r="B440" s="37"/>
      <c r="C440" s="37"/>
      <c r="D440" s="17">
        <v>3610.3038900000015</v>
      </c>
      <c r="E440" s="7"/>
      <c r="F440" s="8"/>
      <c r="G440" s="8"/>
      <c r="H440" s="8"/>
    </row>
    <row r="441" spans="1:8" ht="15.75" customHeight="1" hidden="1" outlineLevel="1">
      <c r="A441" s="37" t="s">
        <v>31</v>
      </c>
      <c r="B441" s="37"/>
      <c r="C441" s="37"/>
      <c r="D441" s="17">
        <v>8109.189875000004</v>
      </c>
      <c r="E441" s="7"/>
      <c r="F441" s="8"/>
      <c r="G441" s="8"/>
      <c r="H441" s="8"/>
    </row>
    <row r="442" spans="1:8" ht="35.25" customHeight="1" hidden="1" outlineLevel="1">
      <c r="A442" s="34" t="s">
        <v>33</v>
      </c>
      <c r="B442" s="34"/>
      <c r="C442" s="34"/>
      <c r="D442" s="34"/>
      <c r="E442" s="34"/>
      <c r="F442" s="34"/>
      <c r="G442" s="34"/>
      <c r="H442" s="17">
        <v>566450.168</v>
      </c>
    </row>
    <row r="443" spans="1:8" ht="34.5" customHeight="1" hidden="1" outlineLevel="1">
      <c r="A443" s="34" t="s">
        <v>34</v>
      </c>
      <c r="B443" s="34"/>
      <c r="C443" s="34"/>
      <c r="D443" s="34"/>
      <c r="E443" s="34"/>
      <c r="F443" s="34"/>
      <c r="G443" s="34"/>
      <c r="H443" s="17">
        <v>24205.581000000002</v>
      </c>
    </row>
    <row r="444" spans="1:8" ht="34.5" customHeight="1" hidden="1" outlineLevel="1">
      <c r="A444" s="34" t="s">
        <v>35</v>
      </c>
      <c r="B444" s="34"/>
      <c r="C444" s="34"/>
      <c r="D444" s="34"/>
      <c r="E444" s="34"/>
      <c r="F444" s="34"/>
      <c r="G444" s="34"/>
      <c r="H444" s="17">
        <f>E446+E447+E448+E449+E450</f>
        <v>177271.467765</v>
      </c>
    </row>
    <row r="445" spans="1:8" ht="15.75" hidden="1" outlineLevel="1">
      <c r="A445" s="34" t="s">
        <v>20</v>
      </c>
      <c r="B445" s="34"/>
      <c r="C445" s="14"/>
      <c r="D445" s="14"/>
      <c r="E445" s="14"/>
      <c r="F445" s="14"/>
      <c r="G445" s="14"/>
      <c r="H445" s="23"/>
    </row>
    <row r="446" spans="1:8" ht="15.75" customHeight="1" hidden="1" outlineLevel="1">
      <c r="A446" s="35" t="s">
        <v>36</v>
      </c>
      <c r="B446" s="35"/>
      <c r="C446" s="35"/>
      <c r="D446" s="35"/>
      <c r="E446" s="17">
        <v>11726.349765000004</v>
      </c>
      <c r="G446" s="8"/>
      <c r="H446" s="8"/>
    </row>
    <row r="447" spans="1:8" ht="15.75" customHeight="1" hidden="1" outlineLevel="1">
      <c r="A447" s="35" t="s">
        <v>37</v>
      </c>
      <c r="B447" s="35"/>
      <c r="C447" s="35"/>
      <c r="D447" s="35"/>
      <c r="E447" s="21">
        <v>132863.33500000002</v>
      </c>
      <c r="G447" s="8"/>
      <c r="H447" s="8"/>
    </row>
    <row r="448" spans="1:8" ht="15.75" customHeight="1" hidden="1" outlineLevel="1">
      <c r="A448" s="35" t="s">
        <v>38</v>
      </c>
      <c r="B448" s="35"/>
      <c r="C448" s="35"/>
      <c r="D448" s="35"/>
      <c r="E448" s="21">
        <v>32681.783</v>
      </c>
      <c r="G448" s="8"/>
      <c r="H448" s="8"/>
    </row>
    <row r="449" spans="1:8" ht="15.75" customHeight="1" hidden="1" outlineLevel="1">
      <c r="A449" s="35" t="s">
        <v>39</v>
      </c>
      <c r="B449" s="35"/>
      <c r="C449" s="35"/>
      <c r="D449" s="35"/>
      <c r="E449" s="22">
        <v>0</v>
      </c>
      <c r="G449" s="8"/>
      <c r="H449" s="8"/>
    </row>
    <row r="450" spans="1:8" ht="15.75" customHeight="1" hidden="1" outlineLevel="1">
      <c r="A450" s="35" t="s">
        <v>40</v>
      </c>
      <c r="B450" s="35"/>
      <c r="C450" s="35"/>
      <c r="D450" s="35"/>
      <c r="E450" s="22">
        <v>0</v>
      </c>
      <c r="G450" s="8"/>
      <c r="H450" s="8"/>
    </row>
    <row r="451" spans="1:8" ht="31.5" customHeight="1" hidden="1" outlineLevel="1">
      <c r="A451" s="34" t="s">
        <v>41</v>
      </c>
      <c r="B451" s="34"/>
      <c r="C451" s="34"/>
      <c r="D451" s="34"/>
      <c r="E451" s="34"/>
      <c r="F451" s="34"/>
      <c r="G451" s="34"/>
      <c r="H451" s="17">
        <v>174320</v>
      </c>
    </row>
    <row r="452" spans="1:8" ht="34.5" customHeight="1" hidden="1" outlineLevel="1">
      <c r="A452" s="34" t="s">
        <v>42</v>
      </c>
      <c r="B452" s="34"/>
      <c r="C452" s="34"/>
      <c r="D452" s="34"/>
      <c r="E452" s="34"/>
      <c r="F452" s="34"/>
      <c r="G452" s="34"/>
      <c r="H452" s="12">
        <v>0</v>
      </c>
    </row>
    <row r="453" ht="15.75" hidden="1" outlineLevel="1"/>
    <row r="454" spans="1:9" s="8" customFormat="1" ht="15.75" hidden="1" outlineLevel="1">
      <c r="A454" s="41" t="s">
        <v>63</v>
      </c>
      <c r="B454" s="41"/>
      <c r="C454" s="41"/>
      <c r="D454" s="41"/>
      <c r="E454" s="41"/>
      <c r="F454" s="41"/>
      <c r="G454" s="41"/>
      <c r="H454" s="41"/>
      <c r="I454" s="7"/>
    </row>
    <row r="455" spans="1:9" s="8" customFormat="1" ht="40.5" customHeight="1" hidden="1" outlineLevel="1">
      <c r="A455" s="42" t="s">
        <v>11</v>
      </c>
      <c r="B455" s="42"/>
      <c r="C455" s="42"/>
      <c r="D455" s="42"/>
      <c r="E455" s="42"/>
      <c r="F455" s="42"/>
      <c r="G455" s="42"/>
      <c r="H455" s="12">
        <f>ROUND(H458+H459*H460+H490,2)</f>
        <v>2149.45</v>
      </c>
      <c r="I455" s="7"/>
    </row>
    <row r="456" spans="1:9" s="8" customFormat="1" ht="15.75" hidden="1" outlineLevel="1">
      <c r="A456" s="7"/>
      <c r="B456" s="7"/>
      <c r="C456" s="13"/>
      <c r="D456" s="13"/>
      <c r="E456" s="13"/>
      <c r="F456" s="7"/>
      <c r="G456" s="4"/>
      <c r="H456" s="7"/>
      <c r="I456" s="7"/>
    </row>
    <row r="457" spans="1:9" s="8" customFormat="1" ht="33.75" customHeight="1" hidden="1" outlineLevel="1">
      <c r="A457" s="42" t="s">
        <v>12</v>
      </c>
      <c r="B457" s="42"/>
      <c r="C457" s="42"/>
      <c r="D457" s="42"/>
      <c r="E457" s="42"/>
      <c r="F457" s="42"/>
      <c r="G457" s="42"/>
      <c r="H457" s="42"/>
      <c r="I457" s="7"/>
    </row>
    <row r="458" spans="1:9" s="8" customFormat="1" ht="21.75" customHeight="1" hidden="1" outlineLevel="1">
      <c r="A458" s="38" t="s">
        <v>13</v>
      </c>
      <c r="B458" s="38"/>
      <c r="C458" s="38"/>
      <c r="D458" s="38"/>
      <c r="E458" s="38"/>
      <c r="F458" s="38"/>
      <c r="G458" s="38"/>
      <c r="H458" s="12">
        <v>1079.59</v>
      </c>
      <c r="I458" s="7"/>
    </row>
    <row r="459" spans="1:9" s="8" customFormat="1" ht="25.5" customHeight="1" hidden="1" outlineLevel="1">
      <c r="A459" s="38" t="s">
        <v>14</v>
      </c>
      <c r="B459" s="38"/>
      <c r="C459" s="38"/>
      <c r="D459" s="38"/>
      <c r="E459" s="38"/>
      <c r="F459" s="38"/>
      <c r="G459" s="38"/>
      <c r="H459" s="12">
        <v>743960.89</v>
      </c>
      <c r="I459" s="7"/>
    </row>
    <row r="460" spans="1:11" s="8" customFormat="1" ht="35.25" customHeight="1" hidden="1" outlineLevel="1">
      <c r="A460" s="38" t="s">
        <v>15</v>
      </c>
      <c r="B460" s="38"/>
      <c r="C460" s="38"/>
      <c r="D460" s="38"/>
      <c r="E460" s="38"/>
      <c r="F460" s="38"/>
      <c r="G460" s="38"/>
      <c r="H460" s="15">
        <f>(H461+H462-(H463+H470))/(H480+H481-(H482+H489))</f>
        <v>0.0014357470369633974</v>
      </c>
      <c r="I460" s="7"/>
      <c r="K460" s="20"/>
    </row>
    <row r="461" spans="1:11" s="8" customFormat="1" ht="24.75" customHeight="1" hidden="1" outlineLevel="1">
      <c r="A461" s="38" t="s">
        <v>16</v>
      </c>
      <c r="B461" s="38"/>
      <c r="C461" s="38"/>
      <c r="D461" s="38"/>
      <c r="E461" s="38"/>
      <c r="F461" s="38"/>
      <c r="G461" s="38"/>
      <c r="H461" s="17">
        <v>907.743</v>
      </c>
      <c r="I461" s="7"/>
      <c r="K461" s="20"/>
    </row>
    <row r="462" spans="1:9" s="8" customFormat="1" ht="35.25" customHeight="1" hidden="1" outlineLevel="1">
      <c r="A462" s="38" t="s">
        <v>17</v>
      </c>
      <c r="B462" s="38"/>
      <c r="C462" s="38"/>
      <c r="D462" s="38"/>
      <c r="E462" s="38"/>
      <c r="F462" s="38"/>
      <c r="G462" s="38"/>
      <c r="H462" s="17">
        <v>36.617999999999995</v>
      </c>
      <c r="I462" s="7"/>
    </row>
    <row r="463" spans="1:9" s="8" customFormat="1" ht="36.75" customHeight="1" hidden="1" outlineLevel="1">
      <c r="A463" s="38" t="s">
        <v>18</v>
      </c>
      <c r="B463" s="38"/>
      <c r="C463" s="38"/>
      <c r="D463" s="38"/>
      <c r="E463" s="38"/>
      <c r="F463" s="38"/>
      <c r="G463" s="38"/>
      <c r="H463" s="17">
        <f>E465+E466+E467+E468+E469</f>
        <v>309.73416574274546</v>
      </c>
      <c r="I463" s="7"/>
    </row>
    <row r="464" spans="1:9" s="8" customFormat="1" ht="15.75" hidden="1" outlineLevel="1">
      <c r="A464" s="38" t="s">
        <v>20</v>
      </c>
      <c r="B464" s="38"/>
      <c r="C464" s="14"/>
      <c r="D464" s="14"/>
      <c r="E464" s="14"/>
      <c r="F464" s="14"/>
      <c r="G464" s="14"/>
      <c r="H464" s="19"/>
      <c r="I464" s="7"/>
    </row>
    <row r="465" spans="1:9" s="8" customFormat="1" ht="15.75" customHeight="1" hidden="1" outlineLevel="1">
      <c r="A465" s="35" t="s">
        <v>21</v>
      </c>
      <c r="B465" s="35"/>
      <c r="C465" s="35"/>
      <c r="D465" s="35"/>
      <c r="E465" s="17">
        <v>38.25367754274574</v>
      </c>
      <c r="F465" s="7"/>
      <c r="I465" s="7"/>
    </row>
    <row r="466" spans="1:9" s="8" customFormat="1" ht="15.75" customHeight="1" hidden="1" outlineLevel="1">
      <c r="A466" s="35" t="s">
        <v>22</v>
      </c>
      <c r="B466" s="35"/>
      <c r="C466" s="35"/>
      <c r="D466" s="35"/>
      <c r="E466" s="21">
        <v>223.49901209999982</v>
      </c>
      <c r="F466" s="7"/>
      <c r="I466" s="7"/>
    </row>
    <row r="467" spans="1:9" s="8" customFormat="1" ht="15.75" customHeight="1" hidden="1" outlineLevel="1">
      <c r="A467" s="35" t="s">
        <v>23</v>
      </c>
      <c r="B467" s="35"/>
      <c r="C467" s="35"/>
      <c r="D467" s="35"/>
      <c r="E467" s="21">
        <v>47.9814760999999</v>
      </c>
      <c r="F467" s="7"/>
      <c r="I467" s="7"/>
    </row>
    <row r="468" spans="1:9" s="8" customFormat="1" ht="15.75" customHeight="1" hidden="1" outlineLevel="1">
      <c r="A468" s="35" t="s">
        <v>24</v>
      </c>
      <c r="B468" s="35"/>
      <c r="C468" s="35"/>
      <c r="D468" s="35"/>
      <c r="E468" s="22">
        <v>0</v>
      </c>
      <c r="F468" s="7"/>
      <c r="I468" s="7"/>
    </row>
    <row r="469" spans="1:9" s="8" customFormat="1" ht="15.75" customHeight="1" hidden="1" outlineLevel="1">
      <c r="A469" s="35" t="s">
        <v>25</v>
      </c>
      <c r="B469" s="35"/>
      <c r="C469" s="35"/>
      <c r="D469" s="35"/>
      <c r="E469" s="22">
        <v>0</v>
      </c>
      <c r="F469" s="7"/>
      <c r="I469" s="7"/>
    </row>
    <row r="470" spans="1:8" ht="24" customHeight="1" hidden="1" outlineLevel="1">
      <c r="A470" s="34" t="s">
        <v>26</v>
      </c>
      <c r="B470" s="34"/>
      <c r="C470" s="34"/>
      <c r="D470" s="34"/>
      <c r="E470" s="34"/>
      <c r="F470" s="34"/>
      <c r="G470" s="34"/>
      <c r="H470" s="17">
        <v>348.5835</v>
      </c>
    </row>
    <row r="471" spans="1:8" ht="33" customHeight="1" hidden="1" outlineLevel="1">
      <c r="A471" s="34" t="s">
        <v>27</v>
      </c>
      <c r="B471" s="34"/>
      <c r="C471" s="34"/>
      <c r="D471" s="34"/>
      <c r="E471" s="34"/>
      <c r="F471" s="34"/>
      <c r="G471" s="34"/>
      <c r="H471" s="21">
        <f>D473+D477</f>
        <v>14743.500625</v>
      </c>
    </row>
    <row r="472" spans="1:8" ht="15.75" hidden="1" outlineLevel="1">
      <c r="A472" s="34" t="s">
        <v>20</v>
      </c>
      <c r="B472" s="34"/>
      <c r="C472" s="14"/>
      <c r="D472" s="14"/>
      <c r="E472" s="14"/>
      <c r="F472" s="14"/>
      <c r="G472" s="14"/>
      <c r="H472" s="23"/>
    </row>
    <row r="473" spans="1:8" ht="15.75" customHeight="1" hidden="1" outlineLevel="1">
      <c r="A473" s="36" t="s">
        <v>28</v>
      </c>
      <c r="B473" s="36"/>
      <c r="C473" s="36"/>
      <c r="D473" s="17">
        <f>D474+D475+D476</f>
        <v>2.649</v>
      </c>
      <c r="E473" s="7"/>
      <c r="F473" s="8"/>
      <c r="G473" s="8"/>
      <c r="H473" s="8"/>
    </row>
    <row r="474" spans="1:8" ht="15.75" customHeight="1" hidden="1" outlineLevel="1">
      <c r="A474" s="37" t="s">
        <v>29</v>
      </c>
      <c r="B474" s="37"/>
      <c r="C474" s="37"/>
      <c r="D474" s="17">
        <v>0.313</v>
      </c>
      <c r="E474" s="7"/>
      <c r="F474" s="8"/>
      <c r="G474" s="8"/>
      <c r="H474" s="8"/>
    </row>
    <row r="475" spans="1:8" ht="15.75" customHeight="1" hidden="1" outlineLevel="1">
      <c r="A475" s="37" t="s">
        <v>30</v>
      </c>
      <c r="B475" s="37"/>
      <c r="C475" s="37"/>
      <c r="D475" s="17">
        <v>1.887</v>
      </c>
      <c r="E475" s="7"/>
      <c r="F475" s="8"/>
      <c r="G475" s="8"/>
      <c r="H475" s="8"/>
    </row>
    <row r="476" spans="1:8" ht="15.75" customHeight="1" hidden="1" outlineLevel="1">
      <c r="A476" s="37" t="s">
        <v>31</v>
      </c>
      <c r="B476" s="37"/>
      <c r="C476" s="37"/>
      <c r="D476" s="17">
        <v>0.449</v>
      </c>
      <c r="E476" s="7"/>
      <c r="F476" s="8"/>
      <c r="G476" s="8"/>
      <c r="H476" s="8"/>
    </row>
    <row r="477" spans="1:8" ht="15.75" customHeight="1" hidden="1" outlineLevel="1">
      <c r="A477" s="36" t="s">
        <v>32</v>
      </c>
      <c r="B477" s="36"/>
      <c r="C477" s="36"/>
      <c r="D477" s="17">
        <f>D478+D479</f>
        <v>14740.851625000001</v>
      </c>
      <c r="E477" s="7"/>
      <c r="F477" s="8"/>
      <c r="G477" s="8"/>
      <c r="H477" s="8"/>
    </row>
    <row r="478" spans="1:8" ht="15.75" customHeight="1" hidden="1" outlineLevel="1">
      <c r="A478" s="37" t="s">
        <v>29</v>
      </c>
      <c r="B478" s="37"/>
      <c r="C478" s="37"/>
      <c r="D478" s="17">
        <v>4670.960999999999</v>
      </c>
      <c r="E478" s="7"/>
      <c r="F478" s="8"/>
      <c r="G478" s="8"/>
      <c r="H478" s="8"/>
    </row>
    <row r="479" spans="1:8" ht="15.75" customHeight="1" hidden="1" outlineLevel="1">
      <c r="A479" s="37" t="s">
        <v>31</v>
      </c>
      <c r="B479" s="37"/>
      <c r="C479" s="37"/>
      <c r="D479" s="17">
        <v>10069.890625000002</v>
      </c>
      <c r="E479" s="7"/>
      <c r="F479" s="8"/>
      <c r="G479" s="8"/>
      <c r="H479" s="8"/>
    </row>
    <row r="480" spans="1:8" ht="35.25" customHeight="1" hidden="1" outlineLevel="1">
      <c r="A480" s="34" t="s">
        <v>33</v>
      </c>
      <c r="B480" s="34"/>
      <c r="C480" s="34"/>
      <c r="D480" s="34"/>
      <c r="E480" s="34"/>
      <c r="F480" s="34"/>
      <c r="G480" s="34"/>
      <c r="H480" s="17">
        <v>539755.323</v>
      </c>
    </row>
    <row r="481" spans="1:8" ht="34.5" customHeight="1" hidden="1" outlineLevel="1">
      <c r="A481" s="34" t="s">
        <v>34</v>
      </c>
      <c r="B481" s="34"/>
      <c r="C481" s="34"/>
      <c r="D481" s="34"/>
      <c r="E481" s="34"/>
      <c r="F481" s="34"/>
      <c r="G481" s="34"/>
      <c r="H481" s="17">
        <v>27377.44</v>
      </c>
    </row>
    <row r="482" spans="1:8" ht="34.5" customHeight="1" hidden="1" outlineLevel="1">
      <c r="A482" s="34" t="s">
        <v>35</v>
      </c>
      <c r="B482" s="34"/>
      <c r="C482" s="34"/>
      <c r="D482" s="34"/>
      <c r="E482" s="34"/>
      <c r="F482" s="34"/>
      <c r="G482" s="34"/>
      <c r="H482" s="17">
        <f>E484+E485+E486+E487+E488</f>
        <v>171824.94462499997</v>
      </c>
    </row>
    <row r="483" spans="1:8" ht="15.75" hidden="1" outlineLevel="1">
      <c r="A483" s="34" t="s">
        <v>20</v>
      </c>
      <c r="B483" s="34"/>
      <c r="C483" s="14"/>
      <c r="D483" s="14"/>
      <c r="E483" s="14"/>
      <c r="F483" s="14"/>
      <c r="G483" s="14"/>
      <c r="H483" s="23"/>
    </row>
    <row r="484" spans="1:8" ht="15.75" customHeight="1" hidden="1" outlineLevel="1">
      <c r="A484" s="35" t="s">
        <v>36</v>
      </c>
      <c r="B484" s="35"/>
      <c r="C484" s="35"/>
      <c r="D484" s="35"/>
      <c r="E484" s="17">
        <v>14743.500625</v>
      </c>
      <c r="G484" s="8"/>
      <c r="H484" s="8"/>
    </row>
    <row r="485" spans="1:8" ht="15.75" customHeight="1" hidden="1" outlineLevel="1">
      <c r="A485" s="35" t="s">
        <v>37</v>
      </c>
      <c r="B485" s="35"/>
      <c r="C485" s="35"/>
      <c r="D485" s="35"/>
      <c r="E485" s="21">
        <v>124326.37099999998</v>
      </c>
      <c r="G485" s="8"/>
      <c r="H485" s="8"/>
    </row>
    <row r="486" spans="1:9" s="8" customFormat="1" ht="15.75" customHeight="1" hidden="1" outlineLevel="1">
      <c r="A486" s="35" t="s">
        <v>38</v>
      </c>
      <c r="B486" s="35"/>
      <c r="C486" s="35"/>
      <c r="D486" s="35"/>
      <c r="E486" s="21">
        <v>32755.073000000008</v>
      </c>
      <c r="F486" s="7"/>
      <c r="I486" s="7"/>
    </row>
    <row r="487" spans="1:9" s="8" customFormat="1" ht="15.75" customHeight="1" hidden="1" outlineLevel="1">
      <c r="A487" s="35" t="s">
        <v>39</v>
      </c>
      <c r="B487" s="35"/>
      <c r="C487" s="35"/>
      <c r="D487" s="35"/>
      <c r="E487" s="22">
        <v>0</v>
      </c>
      <c r="F487" s="7"/>
      <c r="I487" s="7"/>
    </row>
    <row r="488" spans="1:9" s="8" customFormat="1" ht="15.75" customHeight="1" hidden="1" outlineLevel="1">
      <c r="A488" s="35" t="s">
        <v>40</v>
      </c>
      <c r="B488" s="35"/>
      <c r="C488" s="35"/>
      <c r="D488" s="35"/>
      <c r="E488" s="22">
        <v>0</v>
      </c>
      <c r="F488" s="7"/>
      <c r="I488" s="7"/>
    </row>
    <row r="489" spans="1:9" s="8" customFormat="1" ht="31.5" customHeight="1" hidden="1" outlineLevel="1">
      <c r="A489" s="34" t="s">
        <v>41</v>
      </c>
      <c r="B489" s="34"/>
      <c r="C489" s="34"/>
      <c r="D489" s="34"/>
      <c r="E489" s="34"/>
      <c r="F489" s="34"/>
      <c r="G489" s="34"/>
      <c r="H489" s="17">
        <v>196078.2</v>
      </c>
      <c r="I489" s="7"/>
    </row>
    <row r="490" spans="1:9" s="8" customFormat="1" ht="34.5" customHeight="1" hidden="1" outlineLevel="1">
      <c r="A490" s="34" t="s">
        <v>42</v>
      </c>
      <c r="B490" s="34"/>
      <c r="C490" s="34"/>
      <c r="D490" s="34"/>
      <c r="E490" s="34"/>
      <c r="F490" s="34"/>
      <c r="G490" s="34"/>
      <c r="H490" s="12">
        <v>1.72</v>
      </c>
      <c r="I490" s="7"/>
    </row>
    <row r="491" ht="15.75" hidden="1" outlineLevel="1"/>
    <row r="492" spans="1:9" s="8" customFormat="1" ht="15.75" hidden="1" outlineLevel="1">
      <c r="A492" s="41" t="s">
        <v>64</v>
      </c>
      <c r="B492" s="41"/>
      <c r="C492" s="41"/>
      <c r="D492" s="41"/>
      <c r="E492" s="41"/>
      <c r="F492" s="41"/>
      <c r="G492" s="41"/>
      <c r="H492" s="41"/>
      <c r="I492" s="7"/>
    </row>
    <row r="493" spans="1:9" s="8" customFormat="1" ht="40.5" customHeight="1" hidden="1" outlineLevel="1">
      <c r="A493" s="42" t="s">
        <v>11</v>
      </c>
      <c r="B493" s="42"/>
      <c r="C493" s="42"/>
      <c r="D493" s="42"/>
      <c r="E493" s="42"/>
      <c r="F493" s="42"/>
      <c r="G493" s="42"/>
      <c r="H493" s="12">
        <f>ROUND(H496+H497*H498+H528,2)</f>
        <v>2312.36</v>
      </c>
      <c r="I493" s="7"/>
    </row>
    <row r="494" spans="1:9" s="8" customFormat="1" ht="15.75" hidden="1" outlineLevel="1">
      <c r="A494" s="7"/>
      <c r="B494" s="7"/>
      <c r="C494" s="13"/>
      <c r="D494" s="13"/>
      <c r="E494" s="13"/>
      <c r="F494" s="7"/>
      <c r="G494" s="4"/>
      <c r="H494" s="7"/>
      <c r="I494" s="7"/>
    </row>
    <row r="495" spans="1:9" s="8" customFormat="1" ht="33.75" customHeight="1" hidden="1" outlineLevel="1">
      <c r="A495" s="42" t="s">
        <v>12</v>
      </c>
      <c r="B495" s="42"/>
      <c r="C495" s="42"/>
      <c r="D495" s="42"/>
      <c r="E495" s="42"/>
      <c r="F495" s="42"/>
      <c r="G495" s="42"/>
      <c r="H495" s="42"/>
      <c r="I495" s="7"/>
    </row>
    <row r="496" spans="1:9" s="8" customFormat="1" ht="21.75" customHeight="1" hidden="1" outlineLevel="1">
      <c r="A496" s="38" t="s">
        <v>13</v>
      </c>
      <c r="B496" s="38"/>
      <c r="C496" s="38"/>
      <c r="D496" s="38"/>
      <c r="E496" s="38"/>
      <c r="F496" s="38"/>
      <c r="G496" s="38"/>
      <c r="H496" s="12">
        <v>1099.06</v>
      </c>
      <c r="I496" s="7"/>
    </row>
    <row r="497" spans="1:9" s="8" customFormat="1" ht="25.5" customHeight="1" hidden="1" outlineLevel="1">
      <c r="A497" s="38" t="s">
        <v>14</v>
      </c>
      <c r="B497" s="38"/>
      <c r="C497" s="38"/>
      <c r="D497" s="38"/>
      <c r="E497" s="38"/>
      <c r="F497" s="38"/>
      <c r="G497" s="38"/>
      <c r="H497" s="12">
        <v>752191.39</v>
      </c>
      <c r="I497" s="7"/>
    </row>
    <row r="498" spans="1:11" s="8" customFormat="1" ht="35.25" customHeight="1" hidden="1" outlineLevel="1">
      <c r="A498" s="38" t="s">
        <v>15</v>
      </c>
      <c r="B498" s="38"/>
      <c r="C498" s="38"/>
      <c r="D498" s="38"/>
      <c r="E498" s="38"/>
      <c r="F498" s="38"/>
      <c r="G498" s="38"/>
      <c r="H498" s="15">
        <f>(H499+H500-(H501+H508))/(H518+H519-(H520+H527))</f>
        <v>0.0016130654549676995</v>
      </c>
      <c r="I498" s="7"/>
      <c r="K498" s="20"/>
    </row>
    <row r="499" spans="1:11" s="8" customFormat="1" ht="24.75" customHeight="1" hidden="1" outlineLevel="1">
      <c r="A499" s="38" t="s">
        <v>16</v>
      </c>
      <c r="B499" s="38"/>
      <c r="C499" s="38"/>
      <c r="D499" s="38"/>
      <c r="E499" s="38"/>
      <c r="F499" s="38"/>
      <c r="G499" s="38"/>
      <c r="H499" s="17">
        <v>890.339</v>
      </c>
      <c r="I499" s="7"/>
      <c r="K499" s="20"/>
    </row>
    <row r="500" spans="1:9" s="8" customFormat="1" ht="35.25" customHeight="1" hidden="1" outlineLevel="1">
      <c r="A500" s="38" t="s">
        <v>17</v>
      </c>
      <c r="B500" s="38"/>
      <c r="C500" s="38"/>
      <c r="D500" s="38"/>
      <c r="E500" s="38"/>
      <c r="F500" s="38"/>
      <c r="G500" s="38"/>
      <c r="H500" s="17">
        <v>36.010000000000005</v>
      </c>
      <c r="I500" s="7"/>
    </row>
    <row r="501" spans="1:9" s="8" customFormat="1" ht="36.75" customHeight="1" hidden="1" outlineLevel="1">
      <c r="A501" s="38" t="s">
        <v>18</v>
      </c>
      <c r="B501" s="38"/>
      <c r="C501" s="38"/>
      <c r="D501" s="38"/>
      <c r="E501" s="38"/>
      <c r="F501" s="38"/>
      <c r="G501" s="38"/>
      <c r="H501" s="17">
        <f>E503+E504+E505+E506+E507</f>
        <v>314.38802963860337</v>
      </c>
      <c r="I501" s="7"/>
    </row>
    <row r="502" spans="1:8" ht="15.75" hidden="1" outlineLevel="1">
      <c r="A502" s="38" t="s">
        <v>20</v>
      </c>
      <c r="B502" s="38"/>
      <c r="C502" s="14"/>
      <c r="D502" s="14"/>
      <c r="E502" s="14"/>
      <c r="F502" s="14"/>
      <c r="G502" s="14"/>
      <c r="H502" s="19"/>
    </row>
    <row r="503" spans="1:8" ht="15.75" customHeight="1" hidden="1" outlineLevel="1">
      <c r="A503" s="35" t="s">
        <v>21</v>
      </c>
      <c r="B503" s="35"/>
      <c r="C503" s="35"/>
      <c r="D503" s="35"/>
      <c r="E503" s="17">
        <v>31.53276003860354</v>
      </c>
      <c r="G503" s="8"/>
      <c r="H503" s="8"/>
    </row>
    <row r="504" spans="1:8" ht="15.75" customHeight="1" hidden="1" outlineLevel="1">
      <c r="A504" s="35" t="s">
        <v>22</v>
      </c>
      <c r="B504" s="35"/>
      <c r="C504" s="35"/>
      <c r="D504" s="35"/>
      <c r="E504" s="21">
        <v>232.34054009999983</v>
      </c>
      <c r="G504" s="8"/>
      <c r="H504" s="8"/>
    </row>
    <row r="505" spans="1:8" ht="15.75" customHeight="1" hidden="1" outlineLevel="1">
      <c r="A505" s="35" t="s">
        <v>23</v>
      </c>
      <c r="B505" s="35"/>
      <c r="C505" s="35"/>
      <c r="D505" s="35"/>
      <c r="E505" s="21">
        <v>50.514729500000016</v>
      </c>
      <c r="G505" s="8"/>
      <c r="H505" s="8"/>
    </row>
    <row r="506" spans="1:8" ht="15.75" customHeight="1" hidden="1" outlineLevel="1">
      <c r="A506" s="35" t="s">
        <v>24</v>
      </c>
      <c r="B506" s="35"/>
      <c r="C506" s="35"/>
      <c r="D506" s="35"/>
      <c r="E506" s="22">
        <v>0</v>
      </c>
      <c r="G506" s="8"/>
      <c r="H506" s="8"/>
    </row>
    <row r="507" spans="1:8" ht="15.75" customHeight="1" hidden="1" outlineLevel="1">
      <c r="A507" s="35" t="s">
        <v>25</v>
      </c>
      <c r="B507" s="35"/>
      <c r="C507" s="35"/>
      <c r="D507" s="35"/>
      <c r="E507" s="22">
        <v>0</v>
      </c>
      <c r="G507" s="8"/>
      <c r="H507" s="8"/>
    </row>
    <row r="508" spans="1:8" ht="24" customHeight="1" hidden="1" outlineLevel="1">
      <c r="A508" s="34" t="s">
        <v>26</v>
      </c>
      <c r="B508" s="34"/>
      <c r="C508" s="34"/>
      <c r="D508" s="34"/>
      <c r="E508" s="34"/>
      <c r="F508" s="34"/>
      <c r="G508" s="34"/>
      <c r="H508" s="17">
        <v>327.2006</v>
      </c>
    </row>
    <row r="509" spans="1:8" ht="33" customHeight="1" hidden="1" outlineLevel="1">
      <c r="A509" s="34" t="s">
        <v>27</v>
      </c>
      <c r="B509" s="34"/>
      <c r="C509" s="34"/>
      <c r="D509" s="34"/>
      <c r="E509" s="34"/>
      <c r="F509" s="34"/>
      <c r="G509" s="34"/>
      <c r="H509" s="21">
        <f>D511+D515</f>
        <v>12296.72049999998</v>
      </c>
    </row>
    <row r="510" spans="1:8" ht="15.75" hidden="1" outlineLevel="1">
      <c r="A510" s="34" t="s">
        <v>20</v>
      </c>
      <c r="B510" s="34"/>
      <c r="C510" s="14"/>
      <c r="D510" s="14"/>
      <c r="E510" s="14"/>
      <c r="F510" s="14"/>
      <c r="G510" s="14"/>
      <c r="H510" s="23"/>
    </row>
    <row r="511" spans="1:8" ht="15.75" customHeight="1" hidden="1" outlineLevel="1">
      <c r="A511" s="36" t="s">
        <v>28</v>
      </c>
      <c r="B511" s="36"/>
      <c r="C511" s="36"/>
      <c r="D511" s="17">
        <f>D512+D513+D514</f>
        <v>4.787</v>
      </c>
      <c r="E511" s="7"/>
      <c r="F511" s="8"/>
      <c r="G511" s="8"/>
      <c r="H511" s="8"/>
    </row>
    <row r="512" spans="1:8" ht="15.75" customHeight="1" hidden="1" outlineLevel="1">
      <c r="A512" s="37" t="s">
        <v>29</v>
      </c>
      <c r="B512" s="37"/>
      <c r="C512" s="37"/>
      <c r="D512" s="17">
        <v>0.441</v>
      </c>
      <c r="E512" s="7"/>
      <c r="F512" s="8"/>
      <c r="G512" s="8"/>
      <c r="H512" s="8"/>
    </row>
    <row r="513" spans="1:8" ht="15.75" customHeight="1" hidden="1" outlineLevel="1">
      <c r="A513" s="37" t="s">
        <v>30</v>
      </c>
      <c r="B513" s="37"/>
      <c r="C513" s="37"/>
      <c r="D513" s="17">
        <v>2.474</v>
      </c>
      <c r="E513" s="7"/>
      <c r="F513" s="8"/>
      <c r="G513" s="8"/>
      <c r="H513" s="8"/>
    </row>
    <row r="514" spans="1:8" ht="15.75" customHeight="1" hidden="1" outlineLevel="1">
      <c r="A514" s="37" t="s">
        <v>31</v>
      </c>
      <c r="B514" s="37"/>
      <c r="C514" s="37"/>
      <c r="D514" s="17">
        <v>1.872</v>
      </c>
      <c r="E514" s="7"/>
      <c r="F514" s="8"/>
      <c r="G514" s="8"/>
      <c r="H514" s="8"/>
    </row>
    <row r="515" spans="1:8" ht="15.75" customHeight="1" hidden="1" outlineLevel="1">
      <c r="A515" s="36" t="s">
        <v>32</v>
      </c>
      <c r="B515" s="36"/>
      <c r="C515" s="36"/>
      <c r="D515" s="17">
        <f>D516+D517</f>
        <v>12291.93349999998</v>
      </c>
      <c r="E515" s="7"/>
      <c r="F515" s="8"/>
      <c r="G515" s="8"/>
      <c r="H515" s="8"/>
    </row>
    <row r="516" spans="1:8" ht="15.75" customHeight="1" hidden="1" outlineLevel="1">
      <c r="A516" s="37" t="s">
        <v>29</v>
      </c>
      <c r="B516" s="37"/>
      <c r="C516" s="37"/>
      <c r="D516" s="17">
        <v>3986.48627299999</v>
      </c>
      <c r="E516" s="7"/>
      <c r="F516" s="8"/>
      <c r="G516" s="8"/>
      <c r="H516" s="8"/>
    </row>
    <row r="517" spans="1:8" ht="15.75" customHeight="1" hidden="1" outlineLevel="1">
      <c r="A517" s="37" t="s">
        <v>31</v>
      </c>
      <c r="B517" s="37"/>
      <c r="C517" s="37"/>
      <c r="D517" s="17">
        <v>8305.44722699999</v>
      </c>
      <c r="E517" s="7"/>
      <c r="F517" s="8"/>
      <c r="G517" s="8"/>
      <c r="H517" s="8"/>
    </row>
    <row r="518" spans="1:9" s="8" customFormat="1" ht="35.25" customHeight="1" hidden="1" outlineLevel="1">
      <c r="A518" s="34" t="s">
        <v>33</v>
      </c>
      <c r="B518" s="34"/>
      <c r="C518" s="34"/>
      <c r="D518" s="34"/>
      <c r="E518" s="34"/>
      <c r="F518" s="34"/>
      <c r="G518" s="34"/>
      <c r="H518" s="17">
        <v>499232.495</v>
      </c>
      <c r="I518" s="7"/>
    </row>
    <row r="519" spans="1:9" s="8" customFormat="1" ht="34.5" customHeight="1" hidden="1" outlineLevel="1">
      <c r="A519" s="34" t="s">
        <v>34</v>
      </c>
      <c r="B519" s="34"/>
      <c r="C519" s="34"/>
      <c r="D519" s="34"/>
      <c r="E519" s="34"/>
      <c r="F519" s="34"/>
      <c r="G519" s="34"/>
      <c r="H519" s="17">
        <v>24410.945999999996</v>
      </c>
      <c r="I519" s="7"/>
    </row>
    <row r="520" spans="1:9" s="8" customFormat="1" ht="34.5" customHeight="1" hidden="1" outlineLevel="1">
      <c r="A520" s="34" t="s">
        <v>35</v>
      </c>
      <c r="B520" s="34"/>
      <c r="C520" s="34"/>
      <c r="D520" s="34"/>
      <c r="E520" s="34"/>
      <c r="F520" s="34"/>
      <c r="G520" s="34"/>
      <c r="H520" s="17">
        <f>E522+E523+E524+E525+E526</f>
        <v>163059.46750000006</v>
      </c>
      <c r="I520" s="7"/>
    </row>
    <row r="521" spans="1:9" s="8" customFormat="1" ht="15.75" hidden="1" outlineLevel="1">
      <c r="A521" s="34" t="s">
        <v>20</v>
      </c>
      <c r="B521" s="34"/>
      <c r="C521" s="14"/>
      <c r="D521" s="14"/>
      <c r="E521" s="14"/>
      <c r="F521" s="14"/>
      <c r="G521" s="14"/>
      <c r="H521" s="23"/>
      <c r="I521" s="7"/>
    </row>
    <row r="522" spans="1:9" s="8" customFormat="1" ht="15.75" customHeight="1" hidden="1" outlineLevel="1">
      <c r="A522" s="35" t="s">
        <v>36</v>
      </c>
      <c r="B522" s="35"/>
      <c r="C522" s="35"/>
      <c r="D522" s="35"/>
      <c r="E522" s="17">
        <v>12296.72049999998</v>
      </c>
      <c r="F522" s="7"/>
      <c r="I522" s="7"/>
    </row>
    <row r="523" spans="1:9" s="8" customFormat="1" ht="15.75" customHeight="1" hidden="1" outlineLevel="1">
      <c r="A523" s="35" t="s">
        <v>37</v>
      </c>
      <c r="B523" s="35"/>
      <c r="C523" s="35"/>
      <c r="D523" s="35"/>
      <c r="E523" s="21">
        <v>118662.65600000009</v>
      </c>
      <c r="F523" s="7"/>
      <c r="I523" s="7"/>
    </row>
    <row r="524" spans="1:9" s="8" customFormat="1" ht="15.75" customHeight="1" hidden="1" outlineLevel="1">
      <c r="A524" s="35" t="s">
        <v>38</v>
      </c>
      <c r="B524" s="35"/>
      <c r="C524" s="35"/>
      <c r="D524" s="35"/>
      <c r="E524" s="21">
        <v>32100.090999999986</v>
      </c>
      <c r="F524" s="7"/>
      <c r="I524" s="7"/>
    </row>
    <row r="525" spans="1:9" s="8" customFormat="1" ht="15.75" customHeight="1" hidden="1" outlineLevel="1">
      <c r="A525" s="35" t="s">
        <v>39</v>
      </c>
      <c r="B525" s="35"/>
      <c r="C525" s="35"/>
      <c r="D525" s="35"/>
      <c r="E525" s="22">
        <v>0</v>
      </c>
      <c r="F525" s="7"/>
      <c r="I525" s="7"/>
    </row>
    <row r="526" spans="1:9" s="8" customFormat="1" ht="15.75" customHeight="1" hidden="1" outlineLevel="1">
      <c r="A526" s="35" t="s">
        <v>40</v>
      </c>
      <c r="B526" s="35"/>
      <c r="C526" s="35"/>
      <c r="D526" s="35"/>
      <c r="E526" s="22">
        <v>0</v>
      </c>
      <c r="F526" s="7"/>
      <c r="I526" s="7"/>
    </row>
    <row r="527" spans="1:9" s="8" customFormat="1" ht="31.5" customHeight="1" hidden="1" outlineLevel="1">
      <c r="A527" s="34" t="s">
        <v>41</v>
      </c>
      <c r="B527" s="34"/>
      <c r="C527" s="34"/>
      <c r="D527" s="34"/>
      <c r="E527" s="34"/>
      <c r="F527" s="34"/>
      <c r="G527" s="34"/>
      <c r="H527" s="17">
        <v>184050.3</v>
      </c>
      <c r="I527" s="7"/>
    </row>
    <row r="528" spans="1:9" s="8" customFormat="1" ht="34.5" customHeight="1" hidden="1" outlineLevel="1">
      <c r="A528" s="34" t="s">
        <v>42</v>
      </c>
      <c r="B528" s="34"/>
      <c r="C528" s="34"/>
      <c r="D528" s="34"/>
      <c r="E528" s="34"/>
      <c r="F528" s="34"/>
      <c r="G528" s="34"/>
      <c r="H528" s="12">
        <v>-0.03</v>
      </c>
      <c r="I528" s="7"/>
    </row>
    <row r="529" ht="15.75" collapsed="1"/>
  </sheetData>
  <sheetProtection/>
  <mergeCells count="496">
    <mergeCell ref="A526:D526"/>
    <mergeCell ref="A527:G527"/>
    <mergeCell ref="A528:G528"/>
    <mergeCell ref="A70:H70"/>
    <mergeCell ref="A520:G520"/>
    <mergeCell ref="A521:B521"/>
    <mergeCell ref="A522:D522"/>
    <mergeCell ref="A523:D523"/>
    <mergeCell ref="A524:D524"/>
    <mergeCell ref="A525:D525"/>
    <mergeCell ref="A514:C514"/>
    <mergeCell ref="A515:C515"/>
    <mergeCell ref="A516:C516"/>
    <mergeCell ref="A517:C517"/>
    <mergeCell ref="A518:G518"/>
    <mergeCell ref="A519:G519"/>
    <mergeCell ref="A508:G508"/>
    <mergeCell ref="A509:G509"/>
    <mergeCell ref="A510:B510"/>
    <mergeCell ref="A511:C511"/>
    <mergeCell ref="A512:C512"/>
    <mergeCell ref="A513:C513"/>
    <mergeCell ref="A502:B502"/>
    <mergeCell ref="A503:D503"/>
    <mergeCell ref="A504:D504"/>
    <mergeCell ref="A505:D505"/>
    <mergeCell ref="A506:D506"/>
    <mergeCell ref="A507:D507"/>
    <mergeCell ref="A496:G496"/>
    <mergeCell ref="A497:G497"/>
    <mergeCell ref="A498:G498"/>
    <mergeCell ref="A499:G499"/>
    <mergeCell ref="A500:G500"/>
    <mergeCell ref="A501:G501"/>
    <mergeCell ref="A488:D488"/>
    <mergeCell ref="A489:G489"/>
    <mergeCell ref="A490:G490"/>
    <mergeCell ref="A492:H492"/>
    <mergeCell ref="A493:G493"/>
    <mergeCell ref="A495:H495"/>
    <mergeCell ref="A482:G482"/>
    <mergeCell ref="A483:B483"/>
    <mergeCell ref="A484:D484"/>
    <mergeCell ref="A485:D485"/>
    <mergeCell ref="A486:D486"/>
    <mergeCell ref="A487:D487"/>
    <mergeCell ref="A476:C476"/>
    <mergeCell ref="A477:C477"/>
    <mergeCell ref="A478:C478"/>
    <mergeCell ref="A479:C479"/>
    <mergeCell ref="A480:G480"/>
    <mergeCell ref="A481:G481"/>
    <mergeCell ref="A470:G470"/>
    <mergeCell ref="A471:G471"/>
    <mergeCell ref="A472:B472"/>
    <mergeCell ref="A473:C473"/>
    <mergeCell ref="A474:C474"/>
    <mergeCell ref="A475:C475"/>
    <mergeCell ref="A464:B464"/>
    <mergeCell ref="A465:D465"/>
    <mergeCell ref="A466:D466"/>
    <mergeCell ref="A467:D467"/>
    <mergeCell ref="A468:D468"/>
    <mergeCell ref="A469:D469"/>
    <mergeCell ref="A458:G458"/>
    <mergeCell ref="A459:G459"/>
    <mergeCell ref="A460:G460"/>
    <mergeCell ref="A461:G461"/>
    <mergeCell ref="A462:G462"/>
    <mergeCell ref="A463:G463"/>
    <mergeCell ref="A450:D450"/>
    <mergeCell ref="A451:G451"/>
    <mergeCell ref="A452:G452"/>
    <mergeCell ref="A454:H454"/>
    <mergeCell ref="A455:G455"/>
    <mergeCell ref="A457:H457"/>
    <mergeCell ref="A444:G444"/>
    <mergeCell ref="A445:B445"/>
    <mergeCell ref="A446:D446"/>
    <mergeCell ref="A447:D447"/>
    <mergeCell ref="A448:D448"/>
    <mergeCell ref="A449:D449"/>
    <mergeCell ref="A438:C438"/>
    <mergeCell ref="A439:C439"/>
    <mergeCell ref="A440:C440"/>
    <mergeCell ref="A441:C441"/>
    <mergeCell ref="A442:G442"/>
    <mergeCell ref="A443:G443"/>
    <mergeCell ref="A432:G432"/>
    <mergeCell ref="A433:G433"/>
    <mergeCell ref="A434:B434"/>
    <mergeCell ref="A435:C435"/>
    <mergeCell ref="A436:C436"/>
    <mergeCell ref="A437:C437"/>
    <mergeCell ref="A426:B426"/>
    <mergeCell ref="A427:D427"/>
    <mergeCell ref="A428:D428"/>
    <mergeCell ref="A429:D429"/>
    <mergeCell ref="A430:D430"/>
    <mergeCell ref="A431:D431"/>
    <mergeCell ref="A420:G420"/>
    <mergeCell ref="A421:G421"/>
    <mergeCell ref="A422:G422"/>
    <mergeCell ref="A423:G423"/>
    <mergeCell ref="A424:G424"/>
    <mergeCell ref="A425:G425"/>
    <mergeCell ref="A412:D412"/>
    <mergeCell ref="A413:G413"/>
    <mergeCell ref="A414:G414"/>
    <mergeCell ref="A416:H416"/>
    <mergeCell ref="A417:G417"/>
    <mergeCell ref="A419:H419"/>
    <mergeCell ref="A406:G406"/>
    <mergeCell ref="A407:B407"/>
    <mergeCell ref="A408:D408"/>
    <mergeCell ref="A409:D409"/>
    <mergeCell ref="A410:D410"/>
    <mergeCell ref="A411:D411"/>
    <mergeCell ref="A400:C400"/>
    <mergeCell ref="A401:C401"/>
    <mergeCell ref="A402:C402"/>
    <mergeCell ref="A403:C403"/>
    <mergeCell ref="A404:G404"/>
    <mergeCell ref="A405:G405"/>
    <mergeCell ref="A394:G394"/>
    <mergeCell ref="A395:G395"/>
    <mergeCell ref="A396:B396"/>
    <mergeCell ref="A397:C397"/>
    <mergeCell ref="A398:C398"/>
    <mergeCell ref="A399:C399"/>
    <mergeCell ref="A388:B388"/>
    <mergeCell ref="A389:D389"/>
    <mergeCell ref="A390:D390"/>
    <mergeCell ref="A391:D391"/>
    <mergeCell ref="A392:D392"/>
    <mergeCell ref="A393:D393"/>
    <mergeCell ref="A382:G382"/>
    <mergeCell ref="A383:G383"/>
    <mergeCell ref="A384:G384"/>
    <mergeCell ref="A385:G385"/>
    <mergeCell ref="A386:G386"/>
    <mergeCell ref="A387:G387"/>
    <mergeCell ref="A374:D374"/>
    <mergeCell ref="A375:G375"/>
    <mergeCell ref="A376:G376"/>
    <mergeCell ref="A378:H378"/>
    <mergeCell ref="A379:G379"/>
    <mergeCell ref="A381:H381"/>
    <mergeCell ref="A368:G368"/>
    <mergeCell ref="A369:B369"/>
    <mergeCell ref="A370:D370"/>
    <mergeCell ref="A371:D371"/>
    <mergeCell ref="A372:D372"/>
    <mergeCell ref="A373:D373"/>
    <mergeCell ref="A362:C362"/>
    <mergeCell ref="A363:C363"/>
    <mergeCell ref="A364:C364"/>
    <mergeCell ref="A365:C365"/>
    <mergeCell ref="A366:G366"/>
    <mergeCell ref="A367:G367"/>
    <mergeCell ref="A356:G356"/>
    <mergeCell ref="A357:G357"/>
    <mergeCell ref="A358:B358"/>
    <mergeCell ref="A359:C359"/>
    <mergeCell ref="A360:C360"/>
    <mergeCell ref="A361:C361"/>
    <mergeCell ref="A350:B350"/>
    <mergeCell ref="A351:D351"/>
    <mergeCell ref="A352:D352"/>
    <mergeCell ref="A353:D353"/>
    <mergeCell ref="A354:D354"/>
    <mergeCell ref="A355:D355"/>
    <mergeCell ref="A344:G344"/>
    <mergeCell ref="A345:G345"/>
    <mergeCell ref="A346:G346"/>
    <mergeCell ref="A347:G347"/>
    <mergeCell ref="A348:G348"/>
    <mergeCell ref="A349:G349"/>
    <mergeCell ref="A336:D336"/>
    <mergeCell ref="A337:G337"/>
    <mergeCell ref="A338:G338"/>
    <mergeCell ref="A340:H340"/>
    <mergeCell ref="A341:G341"/>
    <mergeCell ref="A343:H343"/>
    <mergeCell ref="A330:G330"/>
    <mergeCell ref="A331:B331"/>
    <mergeCell ref="A332:D332"/>
    <mergeCell ref="A333:D333"/>
    <mergeCell ref="A334:D334"/>
    <mergeCell ref="A335:D335"/>
    <mergeCell ref="A324:C324"/>
    <mergeCell ref="A325:C325"/>
    <mergeCell ref="A326:C326"/>
    <mergeCell ref="A327:C327"/>
    <mergeCell ref="A328:G328"/>
    <mergeCell ref="A329:G329"/>
    <mergeCell ref="A318:G318"/>
    <mergeCell ref="A319:G319"/>
    <mergeCell ref="A320:B320"/>
    <mergeCell ref="A321:C321"/>
    <mergeCell ref="A322:C322"/>
    <mergeCell ref="A323:C323"/>
    <mergeCell ref="A312:B312"/>
    <mergeCell ref="A313:D313"/>
    <mergeCell ref="A314:D314"/>
    <mergeCell ref="A315:D315"/>
    <mergeCell ref="A316:D316"/>
    <mergeCell ref="A317:D317"/>
    <mergeCell ref="A306:G306"/>
    <mergeCell ref="A307:G307"/>
    <mergeCell ref="A308:G308"/>
    <mergeCell ref="A309:G309"/>
    <mergeCell ref="A310:G310"/>
    <mergeCell ref="A311:G311"/>
    <mergeCell ref="A298:D298"/>
    <mergeCell ref="A299:G299"/>
    <mergeCell ref="A300:G300"/>
    <mergeCell ref="A302:H302"/>
    <mergeCell ref="A303:G303"/>
    <mergeCell ref="A305:H305"/>
    <mergeCell ref="A292:G292"/>
    <mergeCell ref="A293:B293"/>
    <mergeCell ref="A294:D294"/>
    <mergeCell ref="A295:D295"/>
    <mergeCell ref="A296:D296"/>
    <mergeCell ref="A297:D297"/>
    <mergeCell ref="A286:C286"/>
    <mergeCell ref="A287:C287"/>
    <mergeCell ref="A288:C288"/>
    <mergeCell ref="A289:C289"/>
    <mergeCell ref="A290:G290"/>
    <mergeCell ref="A291:G291"/>
    <mergeCell ref="A280:G280"/>
    <mergeCell ref="A281:G281"/>
    <mergeCell ref="A282:B282"/>
    <mergeCell ref="A283:C283"/>
    <mergeCell ref="A284:C284"/>
    <mergeCell ref="A285:C285"/>
    <mergeCell ref="A274:B274"/>
    <mergeCell ref="A275:D275"/>
    <mergeCell ref="A276:D276"/>
    <mergeCell ref="A277:D277"/>
    <mergeCell ref="A278:D278"/>
    <mergeCell ref="A279:D279"/>
    <mergeCell ref="A268:G268"/>
    <mergeCell ref="A269:G269"/>
    <mergeCell ref="A270:G270"/>
    <mergeCell ref="A271:G271"/>
    <mergeCell ref="A272:G272"/>
    <mergeCell ref="A273:G273"/>
    <mergeCell ref="A260:D260"/>
    <mergeCell ref="A261:G261"/>
    <mergeCell ref="A262:G262"/>
    <mergeCell ref="A264:H264"/>
    <mergeCell ref="A265:G265"/>
    <mergeCell ref="A267:H267"/>
    <mergeCell ref="A254:G254"/>
    <mergeCell ref="A255:B255"/>
    <mergeCell ref="A256:D256"/>
    <mergeCell ref="A257:D257"/>
    <mergeCell ref="A258:D258"/>
    <mergeCell ref="A259:D259"/>
    <mergeCell ref="A248:C248"/>
    <mergeCell ref="A249:C249"/>
    <mergeCell ref="A250:C250"/>
    <mergeCell ref="A251:C251"/>
    <mergeCell ref="A252:G252"/>
    <mergeCell ref="A253:G253"/>
    <mergeCell ref="A242:G242"/>
    <mergeCell ref="A243:G243"/>
    <mergeCell ref="A244:B244"/>
    <mergeCell ref="A245:C245"/>
    <mergeCell ref="A246:C246"/>
    <mergeCell ref="A247:C247"/>
    <mergeCell ref="A236:B236"/>
    <mergeCell ref="A237:D237"/>
    <mergeCell ref="A238:D238"/>
    <mergeCell ref="A239:D239"/>
    <mergeCell ref="A240:D240"/>
    <mergeCell ref="A241:D241"/>
    <mergeCell ref="A230:G230"/>
    <mergeCell ref="A231:G231"/>
    <mergeCell ref="A232:G232"/>
    <mergeCell ref="A233:G233"/>
    <mergeCell ref="A234:G234"/>
    <mergeCell ref="A235:G235"/>
    <mergeCell ref="A222:D222"/>
    <mergeCell ref="A223:G223"/>
    <mergeCell ref="A224:G224"/>
    <mergeCell ref="A226:H226"/>
    <mergeCell ref="A227:G227"/>
    <mergeCell ref="A229:H229"/>
    <mergeCell ref="A216:G216"/>
    <mergeCell ref="A217:B217"/>
    <mergeCell ref="A218:D218"/>
    <mergeCell ref="A219:D219"/>
    <mergeCell ref="A220:D220"/>
    <mergeCell ref="A221:D221"/>
    <mergeCell ref="A210:C210"/>
    <mergeCell ref="A211:C211"/>
    <mergeCell ref="A212:C212"/>
    <mergeCell ref="A213:C213"/>
    <mergeCell ref="A214:G214"/>
    <mergeCell ref="A215:G215"/>
    <mergeCell ref="A204:G204"/>
    <mergeCell ref="A205:G205"/>
    <mergeCell ref="A206:B206"/>
    <mergeCell ref="A207:C207"/>
    <mergeCell ref="A208:C208"/>
    <mergeCell ref="A209:C209"/>
    <mergeCell ref="A198:B198"/>
    <mergeCell ref="A199:D199"/>
    <mergeCell ref="A200:D200"/>
    <mergeCell ref="A201:D201"/>
    <mergeCell ref="A202:D202"/>
    <mergeCell ref="A203:D203"/>
    <mergeCell ref="A192:G192"/>
    <mergeCell ref="A193:G193"/>
    <mergeCell ref="A194:G194"/>
    <mergeCell ref="A195:G195"/>
    <mergeCell ref="A196:G196"/>
    <mergeCell ref="A197:G197"/>
    <mergeCell ref="A184:D184"/>
    <mergeCell ref="A185:G185"/>
    <mergeCell ref="A186:G186"/>
    <mergeCell ref="A188:H188"/>
    <mergeCell ref="A189:G189"/>
    <mergeCell ref="A191:H191"/>
    <mergeCell ref="A178:G178"/>
    <mergeCell ref="A179:B179"/>
    <mergeCell ref="A180:D180"/>
    <mergeCell ref="A181:D181"/>
    <mergeCell ref="A182:D182"/>
    <mergeCell ref="A183:D183"/>
    <mergeCell ref="A172:C172"/>
    <mergeCell ref="A173:C173"/>
    <mergeCell ref="A174:C174"/>
    <mergeCell ref="A175:C175"/>
    <mergeCell ref="A176:G176"/>
    <mergeCell ref="A177:G177"/>
    <mergeCell ref="A166:G166"/>
    <mergeCell ref="A167:G167"/>
    <mergeCell ref="A168:B168"/>
    <mergeCell ref="A169:C169"/>
    <mergeCell ref="A170:C170"/>
    <mergeCell ref="A171:C171"/>
    <mergeCell ref="A160:B160"/>
    <mergeCell ref="A161:D161"/>
    <mergeCell ref="A162:D162"/>
    <mergeCell ref="A163:D163"/>
    <mergeCell ref="A164:D164"/>
    <mergeCell ref="A165:D165"/>
    <mergeCell ref="A154:G154"/>
    <mergeCell ref="A155:G155"/>
    <mergeCell ref="A156:G156"/>
    <mergeCell ref="A157:G157"/>
    <mergeCell ref="A158:G158"/>
    <mergeCell ref="A159:G159"/>
    <mergeCell ref="A146:D146"/>
    <mergeCell ref="A147:G147"/>
    <mergeCell ref="A148:G148"/>
    <mergeCell ref="A150:H150"/>
    <mergeCell ref="A151:G151"/>
    <mergeCell ref="A153:H153"/>
    <mergeCell ref="A140:G140"/>
    <mergeCell ref="A141:B141"/>
    <mergeCell ref="A142:D142"/>
    <mergeCell ref="A143:D143"/>
    <mergeCell ref="A144:D144"/>
    <mergeCell ref="A145:D145"/>
    <mergeCell ref="A134:C134"/>
    <mergeCell ref="A135:C135"/>
    <mergeCell ref="A136:C136"/>
    <mergeCell ref="A137:C137"/>
    <mergeCell ref="A138:G138"/>
    <mergeCell ref="A139:G139"/>
    <mergeCell ref="A128:G128"/>
    <mergeCell ref="A129:G129"/>
    <mergeCell ref="A130:B130"/>
    <mergeCell ref="A131:C131"/>
    <mergeCell ref="A132:C132"/>
    <mergeCell ref="A133:C133"/>
    <mergeCell ref="A122:B122"/>
    <mergeCell ref="A123:D123"/>
    <mergeCell ref="A124:D124"/>
    <mergeCell ref="A125:D125"/>
    <mergeCell ref="A126:D126"/>
    <mergeCell ref="A127:D127"/>
    <mergeCell ref="A116:G116"/>
    <mergeCell ref="A117:G117"/>
    <mergeCell ref="A118:G118"/>
    <mergeCell ref="A119:G119"/>
    <mergeCell ref="A120:G120"/>
    <mergeCell ref="A121:G121"/>
    <mergeCell ref="A108:D108"/>
    <mergeCell ref="A109:G109"/>
    <mergeCell ref="A110:G110"/>
    <mergeCell ref="A112:H112"/>
    <mergeCell ref="A113:G113"/>
    <mergeCell ref="A115:H115"/>
    <mergeCell ref="A102:G102"/>
    <mergeCell ref="A103:B103"/>
    <mergeCell ref="A104:D104"/>
    <mergeCell ref="A105:D105"/>
    <mergeCell ref="A106:D106"/>
    <mergeCell ref="A107:D107"/>
    <mergeCell ref="A96:C96"/>
    <mergeCell ref="A97:C97"/>
    <mergeCell ref="A98:C98"/>
    <mergeCell ref="A99:C99"/>
    <mergeCell ref="A100:G100"/>
    <mergeCell ref="A101:G101"/>
    <mergeCell ref="A90:G90"/>
    <mergeCell ref="A91:G91"/>
    <mergeCell ref="A92:B92"/>
    <mergeCell ref="A93:C93"/>
    <mergeCell ref="A94:C94"/>
    <mergeCell ref="A95:C95"/>
    <mergeCell ref="A84:B84"/>
    <mergeCell ref="A85:D85"/>
    <mergeCell ref="A86:D86"/>
    <mergeCell ref="A87:D87"/>
    <mergeCell ref="A88:D88"/>
    <mergeCell ref="A89:D89"/>
    <mergeCell ref="A78:G78"/>
    <mergeCell ref="A79:G79"/>
    <mergeCell ref="A80:G80"/>
    <mergeCell ref="A81:G81"/>
    <mergeCell ref="A82:G82"/>
    <mergeCell ref="A83:G83"/>
    <mergeCell ref="B67:D67"/>
    <mergeCell ref="A69:H69"/>
    <mergeCell ref="A72:H72"/>
    <mergeCell ref="A74:H74"/>
    <mergeCell ref="A75:G75"/>
    <mergeCell ref="A77:H77"/>
    <mergeCell ref="B61:D61"/>
    <mergeCell ref="A63:H63"/>
    <mergeCell ref="A64:A65"/>
    <mergeCell ref="B64:D65"/>
    <mergeCell ref="E64:H64"/>
    <mergeCell ref="B66:D66"/>
    <mergeCell ref="A56:H56"/>
    <mergeCell ref="A57:A58"/>
    <mergeCell ref="B57:D58"/>
    <mergeCell ref="E57:H57"/>
    <mergeCell ref="B59:D59"/>
    <mergeCell ref="B60:D60"/>
    <mergeCell ref="A49:D50"/>
    <mergeCell ref="E49:H49"/>
    <mergeCell ref="A51:D51"/>
    <mergeCell ref="A52:D52"/>
    <mergeCell ref="A53:H53"/>
    <mergeCell ref="A55:H55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conditionalFormatting sqref="K75">
    <cfRule type="containsText" priority="49" dxfId="52" operator="containsText" stopIfTrue="1" text="ИЗМЕНИЛАСЬ">
      <formula>NOT(ISERROR(SEARCH("ИЗМЕНИЛАСЬ",K75)))</formula>
    </cfRule>
    <cfRule type="containsText" priority="50" dxfId="52" operator="containsText" stopIfTrue="1" text="ЛОЖЬ">
      <formula>NOT(ISERROR(SEARCH("ЛОЖЬ",K75)))</formula>
    </cfRule>
  </conditionalFormatting>
  <conditionalFormatting sqref="K113">
    <cfRule type="containsText" priority="47" dxfId="52" operator="containsText" stopIfTrue="1" text="ИЗМЕНИЛАСЬ">
      <formula>NOT(ISERROR(SEARCH("ИЗМЕНИЛАСЬ",K113)))</formula>
    </cfRule>
    <cfRule type="containsText" priority="48" dxfId="52" operator="containsText" stopIfTrue="1" text="ЛОЖЬ">
      <formula>NOT(ISERROR(SEARCH("ЛОЖЬ",K113)))</formula>
    </cfRule>
  </conditionalFormatting>
  <conditionalFormatting sqref="K151">
    <cfRule type="containsText" priority="43" dxfId="52" operator="containsText" stopIfTrue="1" text="ИЗМЕНИЛАСЬ">
      <formula>NOT(ISERROR(SEARCH("ИЗМЕНИЛАСЬ",K151)))</formula>
    </cfRule>
    <cfRule type="containsText" priority="44" dxfId="52" operator="containsText" stopIfTrue="1" text="ЛОЖЬ">
      <formula>NOT(ISERROR(SEARCH("ЛОЖЬ",K151)))</formula>
    </cfRule>
  </conditionalFormatting>
  <conditionalFormatting sqref="K189">
    <cfRule type="containsText" priority="39" dxfId="52" operator="containsText" stopIfTrue="1" text="ИЗМЕНИЛАСЬ">
      <formula>NOT(ISERROR(SEARCH("ИЗМЕНИЛАСЬ",K189)))</formula>
    </cfRule>
    <cfRule type="containsText" priority="40" dxfId="52" operator="containsText" stopIfTrue="1" text="ЛОЖЬ">
      <formula>NOT(ISERROR(SEARCH("ЛОЖЬ",K189)))</formula>
    </cfRule>
  </conditionalFormatting>
  <conditionalFormatting sqref="K228">
    <cfRule type="containsText" priority="37" dxfId="52" operator="containsText" stopIfTrue="1" text="ИЗМЕНИЛАСЬ">
      <formula>NOT(ISERROR(SEARCH("ИЗМЕНИЛАСЬ",K228)))</formula>
    </cfRule>
    <cfRule type="containsText" priority="38" dxfId="52" operator="containsText" stopIfTrue="1" text="ЛОЖЬ">
      <formula>NOT(ISERROR(SEARCH("ЛОЖЬ",K228)))</formula>
    </cfRule>
  </conditionalFormatting>
  <conditionalFormatting sqref="K227">
    <cfRule type="containsText" priority="35" dxfId="52" operator="containsText" stopIfTrue="1" text="ИЗМЕНИЛАСЬ">
      <formula>NOT(ISERROR(SEARCH("ИЗМЕНИЛАСЬ",K227)))</formula>
    </cfRule>
    <cfRule type="containsText" priority="36" dxfId="52" operator="containsText" stopIfTrue="1" text="ЛОЖЬ">
      <formula>NOT(ISERROR(SEARCH("ЛОЖЬ",K227)))</formula>
    </cfRule>
  </conditionalFormatting>
  <conditionalFormatting sqref="K265">
    <cfRule type="containsText" priority="33" dxfId="52" operator="containsText" stopIfTrue="1" text="ИЗМЕНИЛАСЬ">
      <formula>NOT(ISERROR(SEARCH("ИЗМЕНИЛАСЬ",K265)))</formula>
    </cfRule>
    <cfRule type="containsText" priority="34" dxfId="52" operator="containsText" stopIfTrue="1" text="ЛОЖЬ">
      <formula>NOT(ISERROR(SEARCH("ЛОЖЬ",K265)))</formula>
    </cfRule>
  </conditionalFormatting>
  <conditionalFormatting sqref="K303">
    <cfRule type="containsText" priority="31" dxfId="52" operator="containsText" stopIfTrue="1" text="ИЗМЕНИЛАСЬ">
      <formula>NOT(ISERROR(SEARCH("ИЗМЕНИЛАСЬ",K303)))</formula>
    </cfRule>
    <cfRule type="containsText" priority="32" dxfId="52" operator="containsText" stopIfTrue="1" text="ЛОЖЬ">
      <formula>NOT(ISERROR(SEARCH("ЛОЖЬ",K303)))</formula>
    </cfRule>
  </conditionalFormatting>
  <conditionalFormatting sqref="K341">
    <cfRule type="containsText" priority="29" dxfId="52" operator="containsText" stopIfTrue="1" text="ИЗМЕНИЛАСЬ">
      <formula>NOT(ISERROR(SEARCH("ИЗМЕНИЛАСЬ",K341)))</formula>
    </cfRule>
    <cfRule type="containsText" priority="30" dxfId="52" operator="containsText" stopIfTrue="1" text="ЛОЖЬ">
      <formula>NOT(ISERROR(SEARCH("ЛОЖЬ",K341)))</formula>
    </cfRule>
  </conditionalFormatting>
  <conditionalFormatting sqref="K379">
    <cfRule type="containsText" priority="27" dxfId="52" operator="containsText" stopIfTrue="1" text="ИЗМЕНИЛАСЬ">
      <formula>NOT(ISERROR(SEARCH("ИЗМЕНИЛАСЬ",K379)))</formula>
    </cfRule>
    <cfRule type="containsText" priority="28" dxfId="52" operator="containsText" stopIfTrue="1" text="ЛОЖЬ">
      <formula>NOT(ISERROR(SEARCH("ЛОЖЬ",K379)))</formula>
    </cfRule>
  </conditionalFormatting>
  <conditionalFormatting sqref="K417">
    <cfRule type="containsText" priority="25" dxfId="52" operator="containsText" stopIfTrue="1" text="ИЗМЕНИЛАСЬ">
      <formula>NOT(ISERROR(SEARCH("ИЗМЕНИЛАСЬ",K417)))</formula>
    </cfRule>
    <cfRule type="containsText" priority="26" dxfId="52" operator="containsText" stopIfTrue="1" text="ЛОЖЬ">
      <formula>NOT(ISERROR(SEARCH("ЛОЖЬ",K417)))</formula>
    </cfRule>
  </conditionalFormatting>
  <conditionalFormatting sqref="K455">
    <cfRule type="containsText" priority="23" dxfId="52" operator="containsText" stopIfTrue="1" text="ИЗМЕНИЛАСЬ">
      <formula>NOT(ISERROR(SEARCH("ИЗМЕНИЛАСЬ",K455)))</formula>
    </cfRule>
    <cfRule type="containsText" priority="24" dxfId="52" operator="containsText" stopIfTrue="1" text="ЛОЖЬ">
      <formula>NOT(ISERROR(SEARCH("ЛОЖЬ",K455)))</formula>
    </cfRule>
  </conditionalFormatting>
  <conditionalFormatting sqref="K493">
    <cfRule type="containsText" priority="21" dxfId="52" operator="containsText" stopIfTrue="1" text="ИЗМЕНИЛАСЬ">
      <formula>NOT(ISERROR(SEARCH("ИЗМЕНИЛАСЬ",K493)))</formula>
    </cfRule>
    <cfRule type="containsText" priority="22" dxfId="52" operator="containsText" stopIfTrue="1" text="ЛОЖЬ">
      <formula>NOT(ISERROR(SEARCH("ЛОЖЬ",K493)))</formula>
    </cfRule>
  </conditionalFormatting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2019-03-21T10:55:36Z</dcterms:created>
  <dcterms:modified xsi:type="dcterms:W3CDTF">2019-04-12T03:30:10Z</dcterms:modified>
  <cp:category/>
  <cp:version/>
  <cp:contentType/>
  <cp:contentStatus/>
</cp:coreProperties>
</file>