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<sst xmlns="http://schemas.openxmlformats.org/spreadsheetml/2006/main" count="1464" uniqueCount="78">
  <si>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</si>
  <si>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</si>
  <si>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</si>
  <si>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</si>
  <si>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</si>
  <si>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</si>
  <si>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</si>
  <si>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</si>
  <si>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</si>
  <si>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</si>
  <si>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</si>
  <si>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</si>
  <si>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</si>
  <si>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</si>
  <si>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</si>
  <si>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</si>
  <si>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</si>
  <si>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</si>
  <si>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</si>
  <si>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</si>
  <si>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</si>
  <si>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</si>
  <si>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</si>
  <si>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</si>
  <si>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</si>
  <si>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</si>
  <si>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</si>
  <si>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</si>
  <si>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</si>
  <si>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</si>
  <si>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</si>
  <si>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</si>
  <si>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</si>
  <si>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</si>
  <si>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</si>
  <si>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</si>
  <si>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</si>
  <si>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</si>
  <si>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</si>
  <si>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</si>
  <si>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</si>
  <si>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</si>
  <si>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</si>
  <si>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</si>
  <si>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</si>
  <si>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</si>
  <si>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</si>
  <si>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</si>
  <si>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</si>
  <si>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</si>
  <si>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</si>
  <si>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</si>
  <si>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</si>
  <si>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</si>
  <si>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</si>
  <si>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</si>
  <si>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</si>
  <si>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</si>
  <si>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</si>
  <si>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</si>
  <si>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</si>
  <si>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</si>
  <si>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</si>
  <si>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</si>
  <si>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</si>
  <si>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</si>
  <si>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Июль 2018 года</t>
  </si>
  <si>
    <t>Сентябрь 2018 года</t>
  </si>
  <si>
    <t>Октябрь 2018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</si>
  <si>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</si>
  <si>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</si>
  <si>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</si>
  <si>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</si>
  <si>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</si>
  <si>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</si>
  <si>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Июнь 2018 года</t>
  </si>
  <si>
    <t>Август 2018 года</t>
  </si>
  <si>
    <t>Ноябрь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</si>
</sst>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General_)"/>
    <numFmt numFmtId="180" formatCode="0.0"/>
    <numFmt numFmtId="181" formatCode="&quot;$&quot;#,##0;[Red]&quot;$&quot;#,##0\-"/>
    <numFmt numFmtId="182" formatCode="_(* #,##0.00_);_(* \(#,##0.00\);_(* &quot;-&quot;??_);_(@_)"/>
    <numFmt numFmtId="183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9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0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1" fillId="0" borderId="0" applyFont="0" applyFill="0" applyBorder="0" applyAlignment="0" applyProtection="0"/>
    <xf numFmtId="182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8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9" t="s">
        <v>4</v>
      </c>
      <c r="B7" s="39"/>
      <c r="C7" s="39"/>
      <c r="D7" s="39"/>
      <c r="E7" s="39" t="s">
        <v>5</v>
      </c>
      <c r="F7" s="39"/>
      <c r="G7" s="39"/>
      <c r="H7" s="39"/>
      <c r="I7" s="4"/>
    </row>
    <row r="8" spans="1:9" ht="15.75">
      <c r="A8" s="39"/>
      <c r="B8" s="39"/>
      <c r="C8" s="39"/>
      <c r="D8" s="3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0" t="s">
        <v>10</v>
      </c>
      <c r="B9" s="40"/>
      <c r="C9" s="40"/>
      <c r="D9" s="40"/>
      <c r="E9" s="11">
        <v>3357.35</v>
      </c>
      <c r="F9" s="11">
        <v>4122.5199999999995</v>
      </c>
      <c r="G9" s="11">
        <v>5019.870000000001</v>
      </c>
      <c r="H9" s="11">
        <v>5568.540000000001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41" t="s">
        <v>11</v>
      </c>
      <c r="B11" s="41"/>
      <c r="C11" s="41"/>
      <c r="D11" s="41"/>
      <c r="E11" s="41"/>
      <c r="F11" s="41"/>
      <c r="G11" s="41"/>
      <c r="H11" s="12">
        <v>2230.27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41" t="s">
        <v>12</v>
      </c>
      <c r="B13" s="41"/>
      <c r="C13" s="41"/>
      <c r="D13" s="41"/>
      <c r="E13" s="41"/>
      <c r="F13" s="41"/>
      <c r="G13" s="41"/>
      <c r="H13" s="41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1156.21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789069.55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0.0013562599325216474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699.182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13.389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257.5425220163612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18.87924241636125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195.2540213999999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43.40925820000002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255.9412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7957.291999999997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3.3899999999999997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0.126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2.284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0.98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7953.901999999996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2706.4809999999998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5247.420999999997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418959.715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11244.414999999999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7">
        <f>SUM(E40:E44)</f>
        <v>139445.7420000001</v>
      </c>
      <c r="I38" s="18" t="s">
        <v>19</v>
      </c>
    </row>
    <row r="39" spans="1:9" ht="16.5" customHeight="1">
      <c r="A39" s="31" t="s">
        <v>20</v>
      </c>
      <c r="B39" s="31"/>
      <c r="C39" s="14"/>
      <c r="D39" s="14"/>
      <c r="E39" s="14"/>
      <c r="F39" s="14"/>
      <c r="G39" s="14"/>
      <c r="H39" s="23"/>
      <c r="I39" s="18"/>
    </row>
    <row r="40" spans="1:13" ht="15.75" customHeight="1">
      <c r="A40" s="30" t="s">
        <v>36</v>
      </c>
      <c r="B40" s="30"/>
      <c r="C40" s="30"/>
      <c r="D40" s="30"/>
      <c r="E40" s="17">
        <v>7957.291999999996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21">
        <v>101744.56400000009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29743.885999999988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7">
        <v>143967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2">
        <v>3.88</v>
      </c>
      <c r="I46" s="8"/>
      <c r="K46" s="7"/>
      <c r="L46" s="7"/>
      <c r="M46" s="7"/>
    </row>
    <row r="47" spans="1:13" ht="21.75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41" t="s">
        <v>44</v>
      </c>
      <c r="B49" s="41"/>
      <c r="C49" s="41"/>
      <c r="D49" s="41"/>
      <c r="E49" s="41"/>
      <c r="F49" s="41"/>
      <c r="G49" s="41"/>
      <c r="H49" s="41"/>
    </row>
    <row r="50" spans="1:9" ht="15.75" customHeight="1">
      <c r="A50" s="39" t="s">
        <v>45</v>
      </c>
      <c r="B50" s="39" t="s">
        <v>4</v>
      </c>
      <c r="C50" s="39"/>
      <c r="D50" s="39"/>
      <c r="E50" s="39" t="s">
        <v>5</v>
      </c>
      <c r="F50" s="39"/>
      <c r="G50" s="39"/>
      <c r="H50" s="39"/>
      <c r="I50" s="9"/>
    </row>
    <row r="51" spans="1:9" ht="15.75">
      <c r="A51" s="39"/>
      <c r="B51" s="39"/>
      <c r="C51" s="39"/>
      <c r="D51" s="39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9" t="s">
        <v>10</v>
      </c>
      <c r="C52" s="39"/>
      <c r="D52" s="39"/>
      <c r="E52" s="11">
        <v>2111.72</v>
      </c>
      <c r="F52" s="11">
        <v>2876.89</v>
      </c>
      <c r="G52" s="11">
        <v>3774.2400000000002</v>
      </c>
      <c r="H52" s="11">
        <v>4322.910000000001</v>
      </c>
      <c r="I52" s="9"/>
    </row>
    <row r="53" spans="1:9" ht="15.75">
      <c r="A53" s="10" t="s">
        <v>47</v>
      </c>
      <c r="B53" s="39" t="s">
        <v>10</v>
      </c>
      <c r="C53" s="39"/>
      <c r="D53" s="39"/>
      <c r="E53" s="11">
        <v>3608.73</v>
      </c>
      <c r="F53" s="11">
        <v>4373.9</v>
      </c>
      <c r="G53" s="11">
        <v>5271.25</v>
      </c>
      <c r="H53" s="11">
        <v>5819.92</v>
      </c>
      <c r="I53" s="9"/>
    </row>
    <row r="54" spans="1:9" ht="15.75">
      <c r="A54" s="10" t="s">
        <v>48</v>
      </c>
      <c r="B54" s="39" t="s">
        <v>10</v>
      </c>
      <c r="C54" s="39"/>
      <c r="D54" s="39"/>
      <c r="E54" s="11">
        <v>7555.14</v>
      </c>
      <c r="F54" s="11">
        <v>8320.31</v>
      </c>
      <c r="G54" s="11">
        <v>9217.66</v>
      </c>
      <c r="H54" s="11">
        <v>9766.330000000002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4" t="s">
        <v>49</v>
      </c>
      <c r="B56" s="34"/>
      <c r="C56" s="34"/>
      <c r="D56" s="34"/>
      <c r="E56" s="34"/>
      <c r="F56" s="34"/>
      <c r="G56" s="34"/>
      <c r="H56" s="34"/>
    </row>
    <row r="57" spans="1:9" ht="15.75">
      <c r="A57" s="39" t="s">
        <v>45</v>
      </c>
      <c r="B57" s="39" t="s">
        <v>4</v>
      </c>
      <c r="C57" s="39"/>
      <c r="D57" s="39"/>
      <c r="E57" s="39" t="s">
        <v>5</v>
      </c>
      <c r="F57" s="39"/>
      <c r="G57" s="39"/>
      <c r="H57" s="39"/>
      <c r="I57" s="9"/>
    </row>
    <row r="58" spans="1:9" ht="17.25" customHeight="1">
      <c r="A58" s="39"/>
      <c r="B58" s="39"/>
      <c r="C58" s="39"/>
      <c r="D58" s="39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9" t="s">
        <v>10</v>
      </c>
      <c r="C59" s="39"/>
      <c r="D59" s="39"/>
      <c r="E59" s="11">
        <v>2111.72</v>
      </c>
      <c r="F59" s="11">
        <v>2876.89</v>
      </c>
      <c r="G59" s="11">
        <v>3774.2400000000002</v>
      </c>
      <c r="H59" s="11">
        <v>4322.910000000001</v>
      </c>
      <c r="I59" s="9"/>
    </row>
    <row r="60" spans="1:13" ht="15.75">
      <c r="A60" s="10" t="s">
        <v>50</v>
      </c>
      <c r="B60" s="39" t="s">
        <v>10</v>
      </c>
      <c r="C60" s="39"/>
      <c r="D60" s="39"/>
      <c r="E60" s="11">
        <v>5180.71</v>
      </c>
      <c r="F60" s="11">
        <v>5945.88</v>
      </c>
      <c r="G60" s="11">
        <v>6843.2300000000005</v>
      </c>
      <c r="H60" s="11">
        <v>7391.900000000001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42" t="s">
        <v>51</v>
      </c>
      <c r="B62" s="42"/>
      <c r="C62" s="42"/>
      <c r="D62" s="42"/>
      <c r="E62" s="42"/>
      <c r="F62" s="42"/>
      <c r="G62" s="42"/>
      <c r="H62" s="42"/>
      <c r="J62" s="25"/>
      <c r="K62" s="25"/>
    </row>
    <row r="63" spans="1:8" ht="15.75">
      <c r="A63" s="43" t="s">
        <v>52</v>
      </c>
      <c r="B63" s="43"/>
      <c r="C63" s="43"/>
      <c r="D63" s="43"/>
      <c r="E63" s="43"/>
      <c r="F63" s="43"/>
      <c r="G63" s="43"/>
      <c r="H63" s="43"/>
    </row>
    <row r="64" spans="1:8" ht="15.75">
      <c r="A64" s="26"/>
      <c r="B64" s="26"/>
      <c r="C64" s="26"/>
      <c r="D64" s="26"/>
      <c r="E64" s="26"/>
      <c r="F64" s="26"/>
      <c r="G64" s="26"/>
      <c r="H64" s="26"/>
    </row>
    <row r="65" spans="1:8" ht="15.75" hidden="1" outlineLevel="1">
      <c r="A65" s="44" t="s">
        <v>53</v>
      </c>
      <c r="B65" s="44"/>
      <c r="C65" s="44"/>
      <c r="D65" s="44"/>
      <c r="E65" s="44"/>
      <c r="F65" s="44"/>
      <c r="G65" s="44"/>
      <c r="H65" s="44"/>
    </row>
    <row r="66" spans="1:8" ht="15.75" customHeight="1" hidden="1" outlineLevel="1">
      <c r="A66" s="35" t="s">
        <v>54</v>
      </c>
      <c r="B66" s="35"/>
      <c r="C66" s="35"/>
      <c r="D66" s="35"/>
      <c r="E66" s="35"/>
      <c r="F66" s="35"/>
      <c r="G66" s="35"/>
      <c r="H66" s="35"/>
    </row>
    <row r="67" spans="1:8" ht="40.5" customHeight="1" hidden="1" outlineLevel="1">
      <c r="A67" s="36" t="s">
        <v>11</v>
      </c>
      <c r="B67" s="36"/>
      <c r="C67" s="36"/>
      <c r="D67" s="36"/>
      <c r="E67" s="36"/>
      <c r="F67" s="36"/>
      <c r="G67" s="36"/>
      <c r="H67" s="12">
        <f>ROUND(H70+H71*H72,2)</f>
        <v>1758.46</v>
      </c>
    </row>
    <row r="68" spans="1:5" ht="15.75" hidden="1" outlineLevel="1">
      <c r="A68" s="7"/>
      <c r="B68" s="7"/>
      <c r="C68" s="13"/>
      <c r="D68" s="13"/>
      <c r="E68" s="13"/>
    </row>
    <row r="69" spans="1:8" ht="33.75" customHeight="1" hidden="1" outlineLevel="1">
      <c r="A69" s="36" t="s">
        <v>12</v>
      </c>
      <c r="B69" s="36"/>
      <c r="C69" s="36"/>
      <c r="D69" s="36"/>
      <c r="E69" s="36"/>
      <c r="F69" s="36"/>
      <c r="G69" s="36"/>
      <c r="H69" s="36"/>
    </row>
    <row r="70" spans="1:8" ht="21.75" customHeight="1" hidden="1" outlineLevel="1">
      <c r="A70" s="34" t="s">
        <v>13</v>
      </c>
      <c r="B70" s="34"/>
      <c r="C70" s="34"/>
      <c r="D70" s="34"/>
      <c r="E70" s="34"/>
      <c r="F70" s="34"/>
      <c r="G70" s="34"/>
      <c r="H70" s="12">
        <v>1023.68</v>
      </c>
    </row>
    <row r="71" spans="1:8" ht="25.5" customHeight="1" hidden="1" outlineLevel="1">
      <c r="A71" s="34" t="s">
        <v>14</v>
      </c>
      <c r="B71" s="34"/>
      <c r="C71" s="34"/>
      <c r="D71" s="34"/>
      <c r="E71" s="34"/>
      <c r="F71" s="34"/>
      <c r="G71" s="34"/>
      <c r="H71" s="12">
        <v>497247.89</v>
      </c>
    </row>
    <row r="72" spans="1:11" ht="35.25" customHeight="1" hidden="1" outlineLevel="1">
      <c r="A72" s="34" t="s">
        <v>15</v>
      </c>
      <c r="B72" s="34"/>
      <c r="C72" s="34"/>
      <c r="D72" s="34"/>
      <c r="E72" s="34"/>
      <c r="F72" s="34"/>
      <c r="G72" s="34"/>
      <c r="H72" s="15">
        <f>(H73+H74-(H75+H82))/(H92+H93-(H94+H101))</f>
        <v>0.0014776912742497227</v>
      </c>
      <c r="K72" s="20"/>
    </row>
    <row r="73" spans="1:11" ht="24.75" customHeight="1" hidden="1" outlineLevel="1">
      <c r="A73" s="34" t="s">
        <v>16</v>
      </c>
      <c r="B73" s="34"/>
      <c r="C73" s="34"/>
      <c r="D73" s="34"/>
      <c r="E73" s="34"/>
      <c r="F73" s="34"/>
      <c r="G73" s="34"/>
      <c r="H73" s="17">
        <v>677.398</v>
      </c>
      <c r="K73" s="20"/>
    </row>
    <row r="74" spans="1:8" ht="35.25" customHeight="1" hidden="1" outlineLevel="1">
      <c r="A74" s="34" t="s">
        <v>17</v>
      </c>
      <c r="B74" s="34"/>
      <c r="C74" s="34"/>
      <c r="D74" s="34"/>
      <c r="E74" s="34"/>
      <c r="F74" s="34"/>
      <c r="G74" s="34"/>
      <c r="H74" s="17">
        <v>1.509</v>
      </c>
    </row>
    <row r="75" spans="1:8" ht="36.75" customHeight="1" hidden="1" outlineLevel="1">
      <c r="A75" s="34" t="s">
        <v>18</v>
      </c>
      <c r="B75" s="34"/>
      <c r="C75" s="34"/>
      <c r="D75" s="34"/>
      <c r="E75" s="34"/>
      <c r="F75" s="34"/>
      <c r="G75" s="34"/>
      <c r="H75" s="17">
        <f>E77+E78+E79+E80+E81</f>
        <v>262.9867312338424</v>
      </c>
    </row>
    <row r="76" spans="1:8" ht="15.75" hidden="1" outlineLevel="1">
      <c r="A76" s="34" t="s">
        <v>20</v>
      </c>
      <c r="B76" s="34"/>
      <c r="C76" s="14"/>
      <c r="D76" s="14"/>
      <c r="E76" s="14"/>
      <c r="F76" s="14"/>
      <c r="G76" s="14"/>
      <c r="H76" s="19"/>
    </row>
    <row r="77" spans="1:8" ht="15.75" customHeight="1" hidden="1" outlineLevel="1">
      <c r="A77" s="30" t="s">
        <v>21</v>
      </c>
      <c r="B77" s="30"/>
      <c r="C77" s="30"/>
      <c r="D77" s="30"/>
      <c r="E77" s="17">
        <v>28.845026833842446</v>
      </c>
      <c r="G77" s="8"/>
      <c r="H77" s="8"/>
    </row>
    <row r="78" spans="1:8" ht="15.75" customHeight="1" hidden="1" outlineLevel="1">
      <c r="A78" s="30" t="s">
        <v>22</v>
      </c>
      <c r="B78" s="30"/>
      <c r="C78" s="30"/>
      <c r="D78" s="30"/>
      <c r="E78" s="21">
        <v>204.38154389999997</v>
      </c>
      <c r="G78" s="8"/>
      <c r="H78" s="8"/>
    </row>
    <row r="79" spans="1:8" ht="15.75" customHeight="1" hidden="1" outlineLevel="1">
      <c r="A79" s="30" t="s">
        <v>23</v>
      </c>
      <c r="B79" s="30"/>
      <c r="C79" s="30"/>
      <c r="D79" s="30"/>
      <c r="E79" s="21">
        <v>29.7601605</v>
      </c>
      <c r="G79" s="8"/>
      <c r="H79" s="8"/>
    </row>
    <row r="80" spans="1:8" ht="15.75" customHeight="1" hidden="1" outlineLevel="1">
      <c r="A80" s="30" t="s">
        <v>24</v>
      </c>
      <c r="B80" s="30"/>
      <c r="C80" s="30"/>
      <c r="D80" s="30"/>
      <c r="E80" s="22">
        <v>0</v>
      </c>
      <c r="G80" s="8"/>
      <c r="H80" s="8"/>
    </row>
    <row r="81" spans="1:8" ht="15.75" customHeight="1" hidden="1" outlineLevel="1">
      <c r="A81" s="30" t="s">
        <v>25</v>
      </c>
      <c r="B81" s="30"/>
      <c r="C81" s="30"/>
      <c r="D81" s="30"/>
      <c r="E81" s="22">
        <v>0</v>
      </c>
      <c r="G81" s="8"/>
      <c r="H81" s="8"/>
    </row>
    <row r="82" spans="1:8" ht="24" customHeight="1" hidden="1" outlineLevel="1">
      <c r="A82" s="31" t="s">
        <v>26</v>
      </c>
      <c r="B82" s="31"/>
      <c r="C82" s="31"/>
      <c r="D82" s="31"/>
      <c r="E82" s="31"/>
      <c r="F82" s="31"/>
      <c r="G82" s="31"/>
      <c r="H82" s="17">
        <v>242.63</v>
      </c>
    </row>
    <row r="83" spans="1:8" ht="33" customHeight="1" hidden="1" outlineLevel="1">
      <c r="A83" s="31" t="s">
        <v>27</v>
      </c>
      <c r="B83" s="31"/>
      <c r="C83" s="31"/>
      <c r="D83" s="31"/>
      <c r="E83" s="31"/>
      <c r="F83" s="31"/>
      <c r="G83" s="31"/>
      <c r="H83" s="21">
        <f>D85+D89</f>
        <v>11902.433755000002</v>
      </c>
    </row>
    <row r="84" spans="1:8" ht="15.75" hidden="1" outlineLevel="1">
      <c r="A84" s="31" t="s">
        <v>20</v>
      </c>
      <c r="B84" s="31"/>
      <c r="C84" s="14"/>
      <c r="D84" s="14"/>
      <c r="E84" s="14"/>
      <c r="F84" s="14"/>
      <c r="G84" s="14"/>
      <c r="H84" s="23"/>
    </row>
    <row r="85" spans="1:8" ht="15.75" customHeight="1" hidden="1" outlineLevel="1">
      <c r="A85" s="33" t="s">
        <v>28</v>
      </c>
      <c r="B85" s="33"/>
      <c r="C85" s="33"/>
      <c r="D85" s="17">
        <f>D86+D87+D88</f>
        <v>11.167</v>
      </c>
      <c r="E85" s="7"/>
      <c r="F85" s="8"/>
      <c r="G85" s="8"/>
      <c r="H85" s="8"/>
    </row>
    <row r="86" spans="1:8" ht="15.75" customHeight="1" hidden="1" outlineLevel="1">
      <c r="A86" s="32" t="s">
        <v>29</v>
      </c>
      <c r="B86" s="32"/>
      <c r="C86" s="32"/>
      <c r="D86" s="17">
        <v>3.629</v>
      </c>
      <c r="E86" s="7"/>
      <c r="F86" s="8"/>
      <c r="G86" s="8"/>
      <c r="H86" s="8"/>
    </row>
    <row r="87" spans="1:8" ht="15.75" customHeight="1" hidden="1" outlineLevel="1">
      <c r="A87" s="32" t="s">
        <v>30</v>
      </c>
      <c r="B87" s="32"/>
      <c r="C87" s="32"/>
      <c r="D87" s="17">
        <v>4.76</v>
      </c>
      <c r="E87" s="7"/>
      <c r="F87" s="8"/>
      <c r="G87" s="8"/>
      <c r="H87" s="8"/>
    </row>
    <row r="88" spans="1:8" ht="15.75" customHeight="1" hidden="1" outlineLevel="1">
      <c r="A88" s="32" t="s">
        <v>31</v>
      </c>
      <c r="B88" s="32"/>
      <c r="C88" s="32"/>
      <c r="D88" s="17">
        <v>2.778</v>
      </c>
      <c r="E88" s="7"/>
      <c r="F88" s="8"/>
      <c r="G88" s="8"/>
      <c r="H88" s="8"/>
    </row>
    <row r="89" spans="1:8" ht="15.75" customHeight="1" hidden="1" outlineLevel="1">
      <c r="A89" s="33" t="s">
        <v>32</v>
      </c>
      <c r="B89" s="33"/>
      <c r="C89" s="33"/>
      <c r="D89" s="17">
        <f>D90+D91</f>
        <v>11891.266755000002</v>
      </c>
      <c r="E89" s="7"/>
      <c r="F89" s="8"/>
      <c r="G89" s="8"/>
      <c r="H89" s="8"/>
    </row>
    <row r="90" spans="1:8" ht="15.75" customHeight="1" hidden="1" outlineLevel="1">
      <c r="A90" s="32" t="s">
        <v>29</v>
      </c>
      <c r="B90" s="32"/>
      <c r="C90" s="32"/>
      <c r="D90" s="17">
        <v>3510.4809999999998</v>
      </c>
      <c r="E90" s="7"/>
      <c r="F90" s="8"/>
      <c r="G90" s="8"/>
      <c r="H90" s="8"/>
    </row>
    <row r="91" spans="1:8" ht="15.75" customHeight="1" hidden="1" outlineLevel="1">
      <c r="A91" s="32" t="s">
        <v>31</v>
      </c>
      <c r="B91" s="32"/>
      <c r="C91" s="32"/>
      <c r="D91" s="17">
        <v>8380.785755000003</v>
      </c>
      <c r="E91" s="7"/>
      <c r="F91" s="8"/>
      <c r="G91" s="8"/>
      <c r="H91" s="8"/>
    </row>
    <row r="92" spans="1:8" ht="35.25" customHeight="1" hidden="1" outlineLevel="1">
      <c r="A92" s="31" t="s">
        <v>33</v>
      </c>
      <c r="B92" s="31"/>
      <c r="C92" s="31"/>
      <c r="D92" s="31"/>
      <c r="E92" s="31"/>
      <c r="F92" s="31"/>
      <c r="G92" s="31"/>
      <c r="H92" s="17">
        <v>381185.934</v>
      </c>
    </row>
    <row r="93" spans="1:8" ht="34.5" customHeight="1" hidden="1" outlineLevel="1">
      <c r="A93" s="31" t="s">
        <v>34</v>
      </c>
      <c r="B93" s="31"/>
      <c r="C93" s="31"/>
      <c r="D93" s="31"/>
      <c r="E93" s="31"/>
      <c r="F93" s="31"/>
      <c r="G93" s="31"/>
      <c r="H93" s="17">
        <v>2813.0040000000004</v>
      </c>
    </row>
    <row r="94" spans="1:8" ht="34.5" customHeight="1" hidden="1" outlineLevel="1">
      <c r="A94" s="31" t="s">
        <v>35</v>
      </c>
      <c r="B94" s="31"/>
      <c r="C94" s="31"/>
      <c r="D94" s="31"/>
      <c r="E94" s="31"/>
      <c r="F94" s="31"/>
      <c r="G94" s="31"/>
      <c r="H94" s="17">
        <f>E96+E97+E98+E99+E100</f>
        <v>130247.98175499999</v>
      </c>
    </row>
    <row r="95" spans="1:8" ht="15.75" hidden="1" outlineLevel="1">
      <c r="A95" s="31" t="s">
        <v>20</v>
      </c>
      <c r="B95" s="31"/>
      <c r="C95" s="14"/>
      <c r="D95" s="14"/>
      <c r="E95" s="14"/>
      <c r="F95" s="14"/>
      <c r="G95" s="14"/>
      <c r="H95" s="23"/>
    </row>
    <row r="96" spans="1:8" ht="15.75" customHeight="1" hidden="1" outlineLevel="1">
      <c r="A96" s="30" t="s">
        <v>36</v>
      </c>
      <c r="B96" s="30"/>
      <c r="C96" s="30"/>
      <c r="D96" s="30"/>
      <c r="E96" s="17">
        <v>11902.433755000002</v>
      </c>
      <c r="G96" s="8"/>
      <c r="H96" s="8"/>
    </row>
    <row r="97" spans="1:8" ht="15.75" customHeight="1" hidden="1" outlineLevel="1">
      <c r="A97" s="30" t="s">
        <v>37</v>
      </c>
      <c r="B97" s="30"/>
      <c r="C97" s="30"/>
      <c r="D97" s="30"/>
      <c r="E97" s="21">
        <v>99430.32199999999</v>
      </c>
      <c r="G97" s="8"/>
      <c r="H97" s="8"/>
    </row>
    <row r="98" spans="1:8" ht="15.75" customHeight="1" hidden="1" outlineLevel="1">
      <c r="A98" s="30" t="s">
        <v>38</v>
      </c>
      <c r="B98" s="30"/>
      <c r="C98" s="30"/>
      <c r="D98" s="30"/>
      <c r="E98" s="21">
        <v>18915.226000000002</v>
      </c>
      <c r="G98" s="8"/>
      <c r="H98" s="8"/>
    </row>
    <row r="99" spans="1:8" ht="15.75" customHeight="1" hidden="1" outlineLevel="1">
      <c r="A99" s="30" t="s">
        <v>39</v>
      </c>
      <c r="B99" s="30"/>
      <c r="C99" s="30"/>
      <c r="D99" s="30"/>
      <c r="E99" s="22">
        <v>0</v>
      </c>
      <c r="G99" s="8"/>
      <c r="H99" s="8"/>
    </row>
    <row r="100" spans="1:8" ht="15.75" customHeight="1" hidden="1" outlineLevel="1">
      <c r="A100" s="30" t="s">
        <v>40</v>
      </c>
      <c r="B100" s="30"/>
      <c r="C100" s="30"/>
      <c r="D100" s="30"/>
      <c r="E100" s="22">
        <v>0</v>
      </c>
      <c r="G100" s="8"/>
      <c r="H100" s="8"/>
    </row>
    <row r="101" spans="1:8" ht="31.5" customHeight="1" hidden="1" outlineLevel="1">
      <c r="A101" s="31" t="s">
        <v>41</v>
      </c>
      <c r="B101" s="31"/>
      <c r="C101" s="31"/>
      <c r="D101" s="31"/>
      <c r="E101" s="31"/>
      <c r="F101" s="31"/>
      <c r="G101" s="31"/>
      <c r="H101" s="17">
        <v>136480</v>
      </c>
    </row>
    <row r="102" spans="1:8" ht="34.5" customHeight="1" hidden="1" outlineLevel="1">
      <c r="A102" s="31" t="s">
        <v>42</v>
      </c>
      <c r="B102" s="31"/>
      <c r="C102" s="31"/>
      <c r="D102" s="31"/>
      <c r="E102" s="31"/>
      <c r="F102" s="31"/>
      <c r="G102" s="31"/>
      <c r="H102" s="12">
        <v>0</v>
      </c>
    </row>
    <row r="103" ht="15.75" hidden="1" outlineLevel="1"/>
    <row r="104" spans="1:8" ht="15.75" customHeight="1" hidden="1" outlineLevel="1">
      <c r="A104" s="35" t="s">
        <v>55</v>
      </c>
      <c r="B104" s="35"/>
      <c r="C104" s="35"/>
      <c r="D104" s="35"/>
      <c r="E104" s="35"/>
      <c r="F104" s="35"/>
      <c r="G104" s="35"/>
      <c r="H104" s="35"/>
    </row>
    <row r="105" spans="1:8" ht="40.5" customHeight="1" hidden="1" outlineLevel="1">
      <c r="A105" s="36" t="s">
        <v>11</v>
      </c>
      <c r="B105" s="36"/>
      <c r="C105" s="36"/>
      <c r="D105" s="36"/>
      <c r="E105" s="36"/>
      <c r="F105" s="36"/>
      <c r="G105" s="36"/>
      <c r="H105" s="12">
        <f>ROUND(H108+H109*H110,2)</f>
        <v>1972.35</v>
      </c>
    </row>
    <row r="106" spans="1:5" ht="15.75" hidden="1" outlineLevel="1">
      <c r="A106" s="7"/>
      <c r="B106" s="7"/>
      <c r="C106" s="13"/>
      <c r="D106" s="13"/>
      <c r="E106" s="13"/>
    </row>
    <row r="107" spans="1:8" ht="33.75" customHeight="1" hidden="1" outlineLevel="1">
      <c r="A107" s="36" t="s">
        <v>12</v>
      </c>
      <c r="B107" s="36"/>
      <c r="C107" s="36"/>
      <c r="D107" s="36"/>
      <c r="E107" s="36"/>
      <c r="F107" s="36"/>
      <c r="G107" s="36"/>
      <c r="H107" s="36"/>
    </row>
    <row r="108" spans="1:8" ht="21.75" customHeight="1" hidden="1" outlineLevel="1">
      <c r="A108" s="34" t="s">
        <v>13</v>
      </c>
      <c r="B108" s="34"/>
      <c r="C108" s="34"/>
      <c r="D108" s="34"/>
      <c r="E108" s="34"/>
      <c r="F108" s="34"/>
      <c r="G108" s="34"/>
      <c r="H108" s="12">
        <v>986.53</v>
      </c>
    </row>
    <row r="109" spans="1:8" ht="25.5" customHeight="1" hidden="1" outlineLevel="1">
      <c r="A109" s="34" t="s">
        <v>14</v>
      </c>
      <c r="B109" s="34"/>
      <c r="C109" s="34"/>
      <c r="D109" s="34"/>
      <c r="E109" s="34"/>
      <c r="F109" s="34"/>
      <c r="G109" s="34"/>
      <c r="H109" s="12">
        <v>711236.46</v>
      </c>
    </row>
    <row r="110" spans="1:11" ht="35.25" customHeight="1" hidden="1" outlineLevel="1">
      <c r="A110" s="34" t="s">
        <v>15</v>
      </c>
      <c r="B110" s="34"/>
      <c r="C110" s="34"/>
      <c r="D110" s="34"/>
      <c r="E110" s="34"/>
      <c r="F110" s="34"/>
      <c r="G110" s="34"/>
      <c r="H110" s="15">
        <f>(H111+H112-(H113+H120))/(H130+H131-(H132+H139))</f>
        <v>0.001386071213839197</v>
      </c>
      <c r="K110" s="20"/>
    </row>
    <row r="111" spans="1:11" ht="24.75" customHeight="1" hidden="1" outlineLevel="1">
      <c r="A111" s="34" t="s">
        <v>16</v>
      </c>
      <c r="B111" s="34"/>
      <c r="C111" s="34"/>
      <c r="D111" s="34"/>
      <c r="E111" s="34"/>
      <c r="F111" s="34"/>
      <c r="G111" s="34"/>
      <c r="H111" s="17">
        <v>654.018</v>
      </c>
      <c r="K111" s="20"/>
    </row>
    <row r="112" spans="1:8" ht="35.25" customHeight="1" hidden="1" outlineLevel="1">
      <c r="A112" s="34" t="s">
        <v>17</v>
      </c>
      <c r="B112" s="34"/>
      <c r="C112" s="34"/>
      <c r="D112" s="34"/>
      <c r="E112" s="34"/>
      <c r="F112" s="34"/>
      <c r="G112" s="34"/>
      <c r="H112" s="17">
        <v>1.723</v>
      </c>
    </row>
    <row r="113" spans="1:8" ht="36.75" customHeight="1" hidden="1" outlineLevel="1">
      <c r="A113" s="34" t="s">
        <v>18</v>
      </c>
      <c r="B113" s="34"/>
      <c r="C113" s="34"/>
      <c r="D113" s="34"/>
      <c r="E113" s="34"/>
      <c r="F113" s="34"/>
      <c r="G113" s="34"/>
      <c r="H113" s="17">
        <f>E115+E116+E117+E118+E119</f>
        <v>263.60192106279004</v>
      </c>
    </row>
    <row r="114" spans="1:8" ht="15.75" hidden="1" outlineLevel="1">
      <c r="A114" s="34" t="s">
        <v>20</v>
      </c>
      <c r="B114" s="34"/>
      <c r="C114" s="14"/>
      <c r="D114" s="14"/>
      <c r="E114" s="14"/>
      <c r="F114" s="14"/>
      <c r="G114" s="14"/>
      <c r="H114" s="19"/>
    </row>
    <row r="115" spans="1:8" ht="15.75" customHeight="1" hidden="1" outlineLevel="1">
      <c r="A115" s="30" t="s">
        <v>21</v>
      </c>
      <c r="B115" s="30"/>
      <c r="C115" s="30"/>
      <c r="D115" s="30"/>
      <c r="E115" s="17">
        <v>30.147750962789996</v>
      </c>
      <c r="G115" s="8"/>
      <c r="H115" s="8"/>
    </row>
    <row r="116" spans="1:8" ht="15.75" customHeight="1" hidden="1" outlineLevel="1">
      <c r="A116" s="30" t="s">
        <v>22</v>
      </c>
      <c r="B116" s="30"/>
      <c r="C116" s="30"/>
      <c r="D116" s="30"/>
      <c r="E116" s="21">
        <v>201.76155930000004</v>
      </c>
      <c r="G116" s="8"/>
      <c r="H116" s="8"/>
    </row>
    <row r="117" spans="1:8" ht="15.75" customHeight="1" hidden="1" outlineLevel="1">
      <c r="A117" s="30" t="s">
        <v>23</v>
      </c>
      <c r="B117" s="30"/>
      <c r="C117" s="30"/>
      <c r="D117" s="30"/>
      <c r="E117" s="21">
        <v>31.692610799999997</v>
      </c>
      <c r="G117" s="8"/>
      <c r="H117" s="8"/>
    </row>
    <row r="118" spans="1:8" ht="15.75" customHeight="1" hidden="1" outlineLevel="1">
      <c r="A118" s="30" t="s">
        <v>24</v>
      </c>
      <c r="B118" s="30"/>
      <c r="C118" s="30"/>
      <c r="D118" s="30"/>
      <c r="E118" s="22">
        <v>0</v>
      </c>
      <c r="G118" s="8"/>
      <c r="H118" s="8"/>
    </row>
    <row r="119" spans="1:8" ht="15.75" customHeight="1" hidden="1" outlineLevel="1">
      <c r="A119" s="30" t="s">
        <v>25</v>
      </c>
      <c r="B119" s="30"/>
      <c r="C119" s="30"/>
      <c r="D119" s="30"/>
      <c r="E119" s="22">
        <v>0</v>
      </c>
      <c r="G119" s="8"/>
      <c r="H119" s="8"/>
    </row>
    <row r="120" spans="1:8" ht="24" customHeight="1" hidden="1" outlineLevel="1">
      <c r="A120" s="31" t="s">
        <v>26</v>
      </c>
      <c r="B120" s="31"/>
      <c r="C120" s="31"/>
      <c r="D120" s="31"/>
      <c r="E120" s="31"/>
      <c r="F120" s="31"/>
      <c r="G120" s="31"/>
      <c r="H120" s="17">
        <v>226.82</v>
      </c>
    </row>
    <row r="121" spans="1:8" ht="33" customHeight="1" hidden="1" outlineLevel="1">
      <c r="A121" s="31" t="s">
        <v>27</v>
      </c>
      <c r="B121" s="31"/>
      <c r="C121" s="31"/>
      <c r="D121" s="31"/>
      <c r="E121" s="31"/>
      <c r="F121" s="31"/>
      <c r="G121" s="31"/>
      <c r="H121" s="21">
        <f>D123+D127</f>
        <v>12596.726549</v>
      </c>
    </row>
    <row r="122" spans="1:8" ht="15.75" hidden="1" outlineLevel="1">
      <c r="A122" s="31" t="s">
        <v>20</v>
      </c>
      <c r="B122" s="31"/>
      <c r="C122" s="14"/>
      <c r="D122" s="14"/>
      <c r="E122" s="14"/>
      <c r="F122" s="14"/>
      <c r="G122" s="14"/>
      <c r="H122" s="23"/>
    </row>
    <row r="123" spans="1:8" ht="15.75" customHeight="1" hidden="1" outlineLevel="1">
      <c r="A123" s="33" t="s">
        <v>28</v>
      </c>
      <c r="B123" s="33"/>
      <c r="C123" s="33"/>
      <c r="D123" s="17">
        <f>D124+D125+D126</f>
        <v>10.514</v>
      </c>
      <c r="E123" s="7"/>
      <c r="F123" s="8"/>
      <c r="G123" s="8"/>
      <c r="H123" s="8"/>
    </row>
    <row r="124" spans="1:8" ht="15.75" customHeight="1" hidden="1" outlineLevel="1">
      <c r="A124" s="32" t="s">
        <v>29</v>
      </c>
      <c r="B124" s="32"/>
      <c r="C124" s="32"/>
      <c r="D124" s="17">
        <v>3.629</v>
      </c>
      <c r="E124" s="7"/>
      <c r="F124" s="8"/>
      <c r="G124" s="8"/>
      <c r="H124" s="8"/>
    </row>
    <row r="125" spans="1:8" ht="15.75" customHeight="1" hidden="1" outlineLevel="1">
      <c r="A125" s="32" t="s">
        <v>30</v>
      </c>
      <c r="B125" s="32"/>
      <c r="C125" s="32"/>
      <c r="D125" s="17">
        <v>4.214</v>
      </c>
      <c r="E125" s="7"/>
      <c r="F125" s="8"/>
      <c r="G125" s="8"/>
      <c r="H125" s="8"/>
    </row>
    <row r="126" spans="1:8" ht="15.75" customHeight="1" hidden="1" outlineLevel="1">
      <c r="A126" s="32" t="s">
        <v>31</v>
      </c>
      <c r="B126" s="32"/>
      <c r="C126" s="32"/>
      <c r="D126" s="17">
        <v>2.6710000000000003</v>
      </c>
      <c r="E126" s="7"/>
      <c r="F126" s="8"/>
      <c r="G126" s="8"/>
      <c r="H126" s="8"/>
    </row>
    <row r="127" spans="1:8" ht="15.75" customHeight="1" hidden="1" outlineLevel="1">
      <c r="A127" s="33" t="s">
        <v>32</v>
      </c>
      <c r="B127" s="33"/>
      <c r="C127" s="33"/>
      <c r="D127" s="17">
        <f>D128+D129</f>
        <v>12586.212549000002</v>
      </c>
      <c r="E127" s="7"/>
      <c r="F127" s="8"/>
      <c r="G127" s="8"/>
      <c r="H127" s="8"/>
    </row>
    <row r="128" spans="1:8" ht="15.75" customHeight="1" hidden="1" outlineLevel="1">
      <c r="A128" s="32" t="s">
        <v>29</v>
      </c>
      <c r="B128" s="32"/>
      <c r="C128" s="32"/>
      <c r="D128" s="17">
        <v>3825.866000000002</v>
      </c>
      <c r="E128" s="7"/>
      <c r="F128" s="8"/>
      <c r="G128" s="8"/>
      <c r="H128" s="8"/>
    </row>
    <row r="129" spans="1:8" ht="15.75" customHeight="1" hidden="1" outlineLevel="1">
      <c r="A129" s="32" t="s">
        <v>31</v>
      </c>
      <c r="B129" s="32"/>
      <c r="C129" s="32"/>
      <c r="D129" s="17">
        <v>8760.346549</v>
      </c>
      <c r="E129" s="7"/>
      <c r="F129" s="8"/>
      <c r="G129" s="8"/>
      <c r="H129" s="8"/>
    </row>
    <row r="130" spans="1:8" ht="35.25" customHeight="1" hidden="1" outlineLevel="1">
      <c r="A130" s="31" t="s">
        <v>33</v>
      </c>
      <c r="B130" s="31"/>
      <c r="C130" s="31"/>
      <c r="D130" s="31"/>
      <c r="E130" s="31"/>
      <c r="F130" s="31"/>
      <c r="G130" s="31"/>
      <c r="H130" s="17">
        <v>380303.67</v>
      </c>
    </row>
    <row r="131" spans="1:8" ht="34.5" customHeight="1" hidden="1" outlineLevel="1">
      <c r="A131" s="31" t="s">
        <v>34</v>
      </c>
      <c r="B131" s="31"/>
      <c r="C131" s="31"/>
      <c r="D131" s="31"/>
      <c r="E131" s="31"/>
      <c r="F131" s="31"/>
      <c r="G131" s="31"/>
      <c r="H131" s="17">
        <v>3279.0220000000004</v>
      </c>
    </row>
    <row r="132" spans="1:8" ht="34.5" customHeight="1" hidden="1" outlineLevel="1">
      <c r="A132" s="31" t="s">
        <v>35</v>
      </c>
      <c r="B132" s="31"/>
      <c r="C132" s="31"/>
      <c r="D132" s="31"/>
      <c r="E132" s="31"/>
      <c r="F132" s="31"/>
      <c r="G132" s="31"/>
      <c r="H132" s="17">
        <f>E134+E135+E136+E137+E138</f>
        <v>136720.985549</v>
      </c>
    </row>
    <row r="133" spans="1:8" ht="15.75" hidden="1" outlineLevel="1">
      <c r="A133" s="31" t="s">
        <v>20</v>
      </c>
      <c r="B133" s="31"/>
      <c r="C133" s="14"/>
      <c r="D133" s="14"/>
      <c r="E133" s="14"/>
      <c r="F133" s="14"/>
      <c r="G133" s="14"/>
      <c r="H133" s="23"/>
    </row>
    <row r="134" spans="1:8" ht="15.75" customHeight="1" hidden="1" outlineLevel="1">
      <c r="A134" s="30" t="s">
        <v>36</v>
      </c>
      <c r="B134" s="30"/>
      <c r="C134" s="30"/>
      <c r="D134" s="30"/>
      <c r="E134" s="17">
        <v>12596.726549</v>
      </c>
      <c r="G134" s="8"/>
      <c r="H134" s="8"/>
    </row>
    <row r="135" spans="1:8" ht="15.75" customHeight="1" hidden="1" outlineLevel="1">
      <c r="A135" s="30" t="s">
        <v>37</v>
      </c>
      <c r="B135" s="30"/>
      <c r="C135" s="30"/>
      <c r="D135" s="30"/>
      <c r="E135" s="21">
        <v>103687.22300000001</v>
      </c>
      <c r="G135" s="8"/>
      <c r="H135" s="8"/>
    </row>
    <row r="136" spans="1:8" ht="15.75" customHeight="1" hidden="1" outlineLevel="1">
      <c r="A136" s="30" t="s">
        <v>38</v>
      </c>
      <c r="B136" s="30"/>
      <c r="C136" s="30"/>
      <c r="D136" s="30"/>
      <c r="E136" s="21">
        <v>20437.036</v>
      </c>
      <c r="G136" s="8"/>
      <c r="H136" s="8"/>
    </row>
    <row r="137" spans="1:8" ht="15.75" customHeight="1" hidden="1" outlineLevel="1">
      <c r="A137" s="30" t="s">
        <v>39</v>
      </c>
      <c r="B137" s="30"/>
      <c r="C137" s="30"/>
      <c r="D137" s="30"/>
      <c r="E137" s="22">
        <v>0</v>
      </c>
      <c r="G137" s="8"/>
      <c r="H137" s="8"/>
    </row>
    <row r="138" spans="1:8" ht="15.75" customHeight="1" hidden="1" outlineLevel="1">
      <c r="A138" s="30" t="s">
        <v>40</v>
      </c>
      <c r="B138" s="30"/>
      <c r="C138" s="30"/>
      <c r="D138" s="30"/>
      <c r="E138" s="22">
        <v>0</v>
      </c>
      <c r="G138" s="8"/>
      <c r="H138" s="8"/>
    </row>
    <row r="139" spans="1:8" ht="31.5" customHeight="1" hidden="1" outlineLevel="1">
      <c r="A139" s="31" t="s">
        <v>41</v>
      </c>
      <c r="B139" s="31"/>
      <c r="C139" s="31"/>
      <c r="D139" s="31"/>
      <c r="E139" s="31"/>
      <c r="F139" s="31"/>
      <c r="G139" s="31"/>
      <c r="H139" s="17">
        <v>127590</v>
      </c>
    </row>
    <row r="140" spans="1:8" ht="34.5" customHeight="1" hidden="1" outlineLevel="1">
      <c r="A140" s="31" t="s">
        <v>42</v>
      </c>
      <c r="B140" s="31"/>
      <c r="C140" s="31"/>
      <c r="D140" s="31"/>
      <c r="E140" s="31"/>
      <c r="F140" s="31"/>
      <c r="G140" s="31"/>
      <c r="H140" s="12">
        <v>0</v>
      </c>
    </row>
    <row r="141" ht="15.75" hidden="1" outlineLevel="1"/>
    <row r="142" spans="1:8" ht="15.75" customHeight="1" hidden="1" outlineLevel="1">
      <c r="A142" s="35" t="s">
        <v>56</v>
      </c>
      <c r="B142" s="35"/>
      <c r="C142" s="35"/>
      <c r="D142" s="35"/>
      <c r="E142" s="35"/>
      <c r="F142" s="35"/>
      <c r="G142" s="35"/>
      <c r="H142" s="35"/>
    </row>
    <row r="143" spans="1:8" ht="40.5" customHeight="1" hidden="1" outlineLevel="1">
      <c r="A143" s="36" t="s">
        <v>11</v>
      </c>
      <c r="B143" s="36"/>
      <c r="C143" s="36"/>
      <c r="D143" s="36"/>
      <c r="E143" s="36"/>
      <c r="F143" s="36"/>
      <c r="G143" s="36"/>
      <c r="H143" s="12">
        <f>ROUND(H146+H147*H148,2)</f>
        <v>1980.31</v>
      </c>
    </row>
    <row r="144" spans="1:5" ht="15.75" hidden="1" outlineLevel="1">
      <c r="A144" s="7"/>
      <c r="B144" s="7"/>
      <c r="C144" s="13"/>
      <c r="D144" s="13"/>
      <c r="E144" s="13"/>
    </row>
    <row r="145" spans="1:8" ht="33.75" customHeight="1" hidden="1" outlineLevel="1">
      <c r="A145" s="36" t="s">
        <v>12</v>
      </c>
      <c r="B145" s="36"/>
      <c r="C145" s="36"/>
      <c r="D145" s="36"/>
      <c r="E145" s="36"/>
      <c r="F145" s="36"/>
      <c r="G145" s="36"/>
      <c r="H145" s="36"/>
    </row>
    <row r="146" spans="1:8" ht="21.75" customHeight="1" hidden="1" outlineLevel="1">
      <c r="A146" s="34" t="s">
        <v>13</v>
      </c>
      <c r="B146" s="34"/>
      <c r="C146" s="34"/>
      <c r="D146" s="34"/>
      <c r="E146" s="34"/>
      <c r="F146" s="34"/>
      <c r="G146" s="34"/>
      <c r="H146" s="12">
        <v>1104.6</v>
      </c>
    </row>
    <row r="147" spans="1:8" ht="25.5" customHeight="1" hidden="1" outlineLevel="1">
      <c r="A147" s="34" t="s">
        <v>14</v>
      </c>
      <c r="B147" s="34"/>
      <c r="C147" s="34"/>
      <c r="D147" s="34"/>
      <c r="E147" s="34"/>
      <c r="F147" s="34"/>
      <c r="G147" s="34"/>
      <c r="H147" s="12">
        <v>620920.04</v>
      </c>
    </row>
    <row r="148" spans="1:11" ht="35.25" customHeight="1" hidden="1" outlineLevel="1">
      <c r="A148" s="34" t="s">
        <v>15</v>
      </c>
      <c r="B148" s="34"/>
      <c r="C148" s="34"/>
      <c r="D148" s="34"/>
      <c r="E148" s="34"/>
      <c r="F148" s="34"/>
      <c r="G148" s="34"/>
      <c r="H148" s="15">
        <f>(H149+H150-(H151+H158))/(H168+H169-(H170+H177))</f>
        <v>0.0014103407997164675</v>
      </c>
      <c r="K148" s="20"/>
    </row>
    <row r="149" spans="1:11" ht="24.75" customHeight="1" hidden="1" outlineLevel="1">
      <c r="A149" s="34" t="s">
        <v>16</v>
      </c>
      <c r="B149" s="34"/>
      <c r="C149" s="34"/>
      <c r="D149" s="34"/>
      <c r="E149" s="34"/>
      <c r="F149" s="34"/>
      <c r="G149" s="34"/>
      <c r="H149" s="17">
        <v>651.518</v>
      </c>
      <c r="K149" s="20"/>
    </row>
    <row r="150" spans="1:8" ht="35.25" customHeight="1" hidden="1" outlineLevel="1">
      <c r="A150" s="34" t="s">
        <v>17</v>
      </c>
      <c r="B150" s="34"/>
      <c r="C150" s="34"/>
      <c r="D150" s="34"/>
      <c r="E150" s="34"/>
      <c r="F150" s="34"/>
      <c r="G150" s="34"/>
      <c r="H150" s="17">
        <v>1.684</v>
      </c>
    </row>
    <row r="151" spans="1:8" ht="36.75" customHeight="1" hidden="1" outlineLevel="1">
      <c r="A151" s="34" t="s">
        <v>18</v>
      </c>
      <c r="B151" s="34"/>
      <c r="C151" s="34"/>
      <c r="D151" s="34"/>
      <c r="E151" s="34"/>
      <c r="F151" s="34"/>
      <c r="G151" s="34"/>
      <c r="H151" s="17">
        <f>E153+E154+E155+E156+E157</f>
        <v>247.16842117106836</v>
      </c>
    </row>
    <row r="152" spans="1:8" ht="15.75" hidden="1" outlineLevel="1">
      <c r="A152" s="34" t="s">
        <v>20</v>
      </c>
      <c r="B152" s="34"/>
      <c r="C152" s="14"/>
      <c r="D152" s="14"/>
      <c r="E152" s="14"/>
      <c r="F152" s="14"/>
      <c r="G152" s="14"/>
      <c r="H152" s="19"/>
    </row>
    <row r="153" spans="1:8" ht="15.75" customHeight="1" hidden="1" outlineLevel="1">
      <c r="A153" s="30" t="s">
        <v>21</v>
      </c>
      <c r="B153" s="30"/>
      <c r="C153" s="30"/>
      <c r="D153" s="30"/>
      <c r="E153" s="17">
        <v>28.92679647106835</v>
      </c>
      <c r="G153" s="8"/>
      <c r="H153" s="8"/>
    </row>
    <row r="154" spans="1:8" ht="15.75" customHeight="1" hidden="1" outlineLevel="1">
      <c r="A154" s="30" t="s">
        <v>22</v>
      </c>
      <c r="B154" s="30"/>
      <c r="C154" s="30"/>
      <c r="D154" s="30"/>
      <c r="E154" s="21">
        <v>186.15620320000002</v>
      </c>
      <c r="G154" s="8"/>
      <c r="H154" s="8"/>
    </row>
    <row r="155" spans="1:8" ht="15.75" customHeight="1" hidden="1" outlineLevel="1">
      <c r="A155" s="30" t="s">
        <v>23</v>
      </c>
      <c r="B155" s="30"/>
      <c r="C155" s="30"/>
      <c r="D155" s="30"/>
      <c r="E155" s="21">
        <v>32.0854215</v>
      </c>
      <c r="G155" s="8"/>
      <c r="H155" s="8"/>
    </row>
    <row r="156" spans="1:8" ht="15.75" customHeight="1" hidden="1" outlineLevel="1">
      <c r="A156" s="30" t="s">
        <v>24</v>
      </c>
      <c r="B156" s="30"/>
      <c r="C156" s="30"/>
      <c r="D156" s="30"/>
      <c r="E156" s="22">
        <v>0</v>
      </c>
      <c r="G156" s="8"/>
      <c r="H156" s="8"/>
    </row>
    <row r="157" spans="1:8" ht="15.75" customHeight="1" hidden="1" outlineLevel="1">
      <c r="A157" s="30" t="s">
        <v>25</v>
      </c>
      <c r="B157" s="30"/>
      <c r="C157" s="30"/>
      <c r="D157" s="30"/>
      <c r="E157" s="22">
        <v>0</v>
      </c>
      <c r="G157" s="8"/>
      <c r="H157" s="8"/>
    </row>
    <row r="158" spans="1:8" ht="24" customHeight="1" hidden="1" outlineLevel="1">
      <c r="A158" s="31" t="s">
        <v>26</v>
      </c>
      <c r="B158" s="31"/>
      <c r="C158" s="31"/>
      <c r="D158" s="31"/>
      <c r="E158" s="31"/>
      <c r="F158" s="31"/>
      <c r="G158" s="31"/>
      <c r="H158" s="17">
        <v>236.35</v>
      </c>
    </row>
    <row r="159" spans="1:8" ht="33" customHeight="1" hidden="1" outlineLevel="1">
      <c r="A159" s="31" t="s">
        <v>27</v>
      </c>
      <c r="B159" s="31"/>
      <c r="C159" s="31"/>
      <c r="D159" s="31"/>
      <c r="E159" s="31"/>
      <c r="F159" s="31"/>
      <c r="G159" s="31"/>
      <c r="H159" s="21">
        <f>D161+D165</f>
        <v>12120.256389</v>
      </c>
    </row>
    <row r="160" spans="1:8" ht="15.75" hidden="1" outlineLevel="1">
      <c r="A160" s="31" t="s">
        <v>20</v>
      </c>
      <c r="B160" s="31"/>
      <c r="C160" s="14"/>
      <c r="D160" s="14"/>
      <c r="E160" s="14"/>
      <c r="F160" s="14"/>
      <c r="G160" s="14"/>
      <c r="H160" s="23"/>
    </row>
    <row r="161" spans="1:8" ht="15.75" customHeight="1" hidden="1" outlineLevel="1">
      <c r="A161" s="33" t="s">
        <v>28</v>
      </c>
      <c r="B161" s="33"/>
      <c r="C161" s="33"/>
      <c r="D161" s="17">
        <f>D162+D163+D164</f>
        <v>10.597</v>
      </c>
      <c r="E161" s="7"/>
      <c r="F161" s="8"/>
      <c r="G161" s="8"/>
      <c r="H161" s="8"/>
    </row>
    <row r="162" spans="1:8" ht="15.75" customHeight="1" hidden="1" outlineLevel="1">
      <c r="A162" s="32" t="s">
        <v>29</v>
      </c>
      <c r="B162" s="32"/>
      <c r="C162" s="32"/>
      <c r="D162" s="17">
        <v>3.629</v>
      </c>
      <c r="E162" s="7"/>
      <c r="F162" s="8"/>
      <c r="G162" s="8"/>
      <c r="H162" s="8"/>
    </row>
    <row r="163" spans="1:8" ht="15.75" customHeight="1" hidden="1" outlineLevel="1">
      <c r="A163" s="32" t="s">
        <v>30</v>
      </c>
      <c r="B163" s="32"/>
      <c r="C163" s="32"/>
      <c r="D163" s="17">
        <v>4.176</v>
      </c>
      <c r="E163" s="7"/>
      <c r="F163" s="8"/>
      <c r="G163" s="8"/>
      <c r="H163" s="8"/>
    </row>
    <row r="164" spans="1:8" ht="15.75" customHeight="1" hidden="1" outlineLevel="1">
      <c r="A164" s="32" t="s">
        <v>31</v>
      </c>
      <c r="B164" s="32"/>
      <c r="C164" s="32"/>
      <c r="D164" s="17">
        <v>2.792</v>
      </c>
      <c r="E164" s="7"/>
      <c r="F164" s="8"/>
      <c r="G164" s="8"/>
      <c r="H164" s="8"/>
    </row>
    <row r="165" spans="1:8" ht="15.75" customHeight="1" hidden="1" outlineLevel="1">
      <c r="A165" s="33" t="s">
        <v>32</v>
      </c>
      <c r="B165" s="33"/>
      <c r="C165" s="33"/>
      <c r="D165" s="17">
        <f>D166+D167</f>
        <v>12109.659389</v>
      </c>
      <c r="E165" s="7"/>
      <c r="F165" s="8"/>
      <c r="G165" s="8"/>
      <c r="H165" s="8"/>
    </row>
    <row r="166" spans="1:8" ht="15.75" customHeight="1" hidden="1" outlineLevel="1">
      <c r="A166" s="32" t="s">
        <v>29</v>
      </c>
      <c r="B166" s="32"/>
      <c r="C166" s="32"/>
      <c r="D166" s="17">
        <v>3598.8218399999996</v>
      </c>
      <c r="E166" s="7"/>
      <c r="F166" s="8"/>
      <c r="G166" s="8"/>
      <c r="H166" s="8"/>
    </row>
    <row r="167" spans="1:8" ht="15.75" customHeight="1" hidden="1" outlineLevel="1">
      <c r="A167" s="32" t="s">
        <v>31</v>
      </c>
      <c r="B167" s="32"/>
      <c r="C167" s="32"/>
      <c r="D167" s="17">
        <v>8510.837549</v>
      </c>
      <c r="E167" s="7"/>
      <c r="F167" s="8"/>
      <c r="G167" s="8"/>
      <c r="H167" s="8"/>
    </row>
    <row r="168" spans="1:8" ht="35.25" customHeight="1" hidden="1" outlineLevel="1">
      <c r="A168" s="31" t="s">
        <v>33</v>
      </c>
      <c r="B168" s="31"/>
      <c r="C168" s="31"/>
      <c r="D168" s="31"/>
      <c r="E168" s="31"/>
      <c r="F168" s="31"/>
      <c r="G168" s="31"/>
      <c r="H168" s="17">
        <v>393788.676</v>
      </c>
    </row>
    <row r="169" spans="1:8" ht="34.5" customHeight="1" hidden="1" outlineLevel="1">
      <c r="A169" s="31" t="s">
        <v>34</v>
      </c>
      <c r="B169" s="31"/>
      <c r="C169" s="31"/>
      <c r="D169" s="31"/>
      <c r="E169" s="31"/>
      <c r="F169" s="31"/>
      <c r="G169" s="31"/>
      <c r="H169" s="17">
        <v>2500.059</v>
      </c>
    </row>
    <row r="170" spans="1:8" ht="34.5" customHeight="1" hidden="1" outlineLevel="1">
      <c r="A170" s="31" t="s">
        <v>35</v>
      </c>
      <c r="B170" s="31"/>
      <c r="C170" s="31"/>
      <c r="D170" s="31"/>
      <c r="E170" s="31"/>
      <c r="F170" s="31"/>
      <c r="G170" s="31"/>
      <c r="H170" s="17">
        <f>E172+E173+E174+E175+E176</f>
        <v>143024.85138900002</v>
      </c>
    </row>
    <row r="171" spans="1:8" ht="15.75" hidden="1" outlineLevel="1">
      <c r="A171" s="31" t="s">
        <v>20</v>
      </c>
      <c r="B171" s="31"/>
      <c r="C171" s="14"/>
      <c r="D171" s="14"/>
      <c r="E171" s="14"/>
      <c r="F171" s="14"/>
      <c r="G171" s="14"/>
      <c r="H171" s="23"/>
    </row>
    <row r="172" spans="1:8" ht="15.75" customHeight="1" hidden="1" outlineLevel="1">
      <c r="A172" s="30" t="s">
        <v>36</v>
      </c>
      <c r="B172" s="30"/>
      <c r="C172" s="30"/>
      <c r="D172" s="30"/>
      <c r="E172" s="17">
        <v>12120.256389</v>
      </c>
      <c r="G172" s="8"/>
      <c r="H172" s="8"/>
    </row>
    <row r="173" spans="1:8" ht="15.75" customHeight="1" hidden="1" outlineLevel="1">
      <c r="A173" s="30" t="s">
        <v>37</v>
      </c>
      <c r="B173" s="30"/>
      <c r="C173" s="30"/>
      <c r="D173" s="30"/>
      <c r="E173" s="21">
        <v>109232.78000000001</v>
      </c>
      <c r="G173" s="8"/>
      <c r="H173" s="8"/>
    </row>
    <row r="174" spans="1:8" ht="15.75" customHeight="1" hidden="1" outlineLevel="1">
      <c r="A174" s="30" t="s">
        <v>38</v>
      </c>
      <c r="B174" s="30"/>
      <c r="C174" s="30"/>
      <c r="D174" s="30"/>
      <c r="E174" s="21">
        <v>21671.815000000002</v>
      </c>
      <c r="G174" s="8"/>
      <c r="H174" s="8"/>
    </row>
    <row r="175" spans="1:8" ht="15.75" customHeight="1" hidden="1" outlineLevel="1">
      <c r="A175" s="30" t="s">
        <v>39</v>
      </c>
      <c r="B175" s="30"/>
      <c r="C175" s="30"/>
      <c r="D175" s="30"/>
      <c r="E175" s="22">
        <v>0</v>
      </c>
      <c r="G175" s="8"/>
      <c r="H175" s="8"/>
    </row>
    <row r="176" spans="1:8" ht="15.75" customHeight="1" hidden="1" outlineLevel="1">
      <c r="A176" s="30" t="s">
        <v>40</v>
      </c>
      <c r="B176" s="30"/>
      <c r="C176" s="30"/>
      <c r="D176" s="30"/>
      <c r="E176" s="22">
        <v>0</v>
      </c>
      <c r="G176" s="8"/>
      <c r="H176" s="8"/>
    </row>
    <row r="177" spans="1:8" ht="31.5" customHeight="1" hidden="1" outlineLevel="1">
      <c r="A177" s="31" t="s">
        <v>41</v>
      </c>
      <c r="B177" s="31"/>
      <c r="C177" s="31"/>
      <c r="D177" s="31"/>
      <c r="E177" s="31"/>
      <c r="F177" s="31"/>
      <c r="G177" s="31"/>
      <c r="H177" s="17">
        <v>132950</v>
      </c>
    </row>
    <row r="178" spans="1:8" ht="34.5" customHeight="1" hidden="1" outlineLevel="1">
      <c r="A178" s="31" t="s">
        <v>42</v>
      </c>
      <c r="B178" s="31"/>
      <c r="C178" s="31"/>
      <c r="D178" s="31"/>
      <c r="E178" s="31"/>
      <c r="F178" s="31"/>
      <c r="G178" s="31"/>
      <c r="H178" s="12">
        <v>0</v>
      </c>
    </row>
    <row r="179" ht="15.75" hidden="1" outlineLevel="1"/>
    <row r="180" spans="1:8" ht="15.75" customHeight="1" hidden="1" outlineLevel="1">
      <c r="A180" s="35" t="s">
        <v>57</v>
      </c>
      <c r="B180" s="35"/>
      <c r="C180" s="35"/>
      <c r="D180" s="35"/>
      <c r="E180" s="35"/>
      <c r="F180" s="35"/>
      <c r="G180" s="35"/>
      <c r="H180" s="35"/>
    </row>
    <row r="181" spans="1:8" ht="40.5" customHeight="1" hidden="1" outlineLevel="1">
      <c r="A181" s="36" t="s">
        <v>11</v>
      </c>
      <c r="B181" s="36"/>
      <c r="C181" s="36"/>
      <c r="D181" s="36"/>
      <c r="E181" s="36"/>
      <c r="F181" s="36"/>
      <c r="G181" s="36"/>
      <c r="H181" s="12">
        <f>ROUND(H184+H185*H186,2)</f>
        <v>2148.45</v>
      </c>
    </row>
    <row r="182" spans="1:5" ht="15.75" hidden="1" outlineLevel="1">
      <c r="A182" s="7"/>
      <c r="B182" s="7"/>
      <c r="C182" s="13"/>
      <c r="D182" s="13"/>
      <c r="E182" s="13"/>
    </row>
    <row r="183" spans="1:8" ht="33.75" customHeight="1" hidden="1" outlineLevel="1">
      <c r="A183" s="36" t="s">
        <v>12</v>
      </c>
      <c r="B183" s="36"/>
      <c r="C183" s="36"/>
      <c r="D183" s="36"/>
      <c r="E183" s="36"/>
      <c r="F183" s="36"/>
      <c r="G183" s="36"/>
      <c r="H183" s="36"/>
    </row>
    <row r="184" spans="1:8" ht="21.75" customHeight="1" hidden="1" outlineLevel="1">
      <c r="A184" s="34" t="s">
        <v>13</v>
      </c>
      <c r="B184" s="34"/>
      <c r="C184" s="34"/>
      <c r="D184" s="34"/>
      <c r="E184" s="34"/>
      <c r="F184" s="34"/>
      <c r="G184" s="34"/>
      <c r="H184" s="12">
        <v>1137.73</v>
      </c>
    </row>
    <row r="185" spans="1:8" ht="25.5" customHeight="1" hidden="1" outlineLevel="1">
      <c r="A185" s="34" t="s">
        <v>14</v>
      </c>
      <c r="B185" s="34"/>
      <c r="C185" s="34"/>
      <c r="D185" s="34"/>
      <c r="E185" s="34"/>
      <c r="F185" s="34"/>
      <c r="G185" s="34"/>
      <c r="H185" s="12">
        <v>624922.62</v>
      </c>
    </row>
    <row r="186" spans="1:11" ht="35.25" customHeight="1" hidden="1" outlineLevel="1">
      <c r="A186" s="34" t="s">
        <v>15</v>
      </c>
      <c r="B186" s="34"/>
      <c r="C186" s="34"/>
      <c r="D186" s="34"/>
      <c r="E186" s="34"/>
      <c r="F186" s="34"/>
      <c r="G186" s="34"/>
      <c r="H186" s="15">
        <f>(H187+H188-(H189+H196))/(H206+H207-(H208+H215))</f>
        <v>0.0016173542914963872</v>
      </c>
      <c r="K186" s="20"/>
    </row>
    <row r="187" spans="1:11" ht="24.75" customHeight="1" hidden="1" outlineLevel="1">
      <c r="A187" s="34" t="s">
        <v>16</v>
      </c>
      <c r="B187" s="34"/>
      <c r="C187" s="34"/>
      <c r="D187" s="34"/>
      <c r="E187" s="34"/>
      <c r="F187" s="34"/>
      <c r="G187" s="34"/>
      <c r="H187" s="17">
        <v>758.837</v>
      </c>
      <c r="K187" s="20"/>
    </row>
    <row r="188" spans="1:8" ht="35.25" customHeight="1" hidden="1" outlineLevel="1">
      <c r="A188" s="34" t="s">
        <v>17</v>
      </c>
      <c r="B188" s="34"/>
      <c r="C188" s="34"/>
      <c r="D188" s="34"/>
      <c r="E188" s="34"/>
      <c r="F188" s="34"/>
      <c r="G188" s="34"/>
      <c r="H188" s="17">
        <v>2.004</v>
      </c>
    </row>
    <row r="189" spans="1:8" ht="36.75" customHeight="1" hidden="1" outlineLevel="1">
      <c r="A189" s="34" t="s">
        <v>18</v>
      </c>
      <c r="B189" s="34"/>
      <c r="C189" s="34"/>
      <c r="D189" s="34"/>
      <c r="E189" s="34"/>
      <c r="F189" s="34"/>
      <c r="G189" s="34"/>
      <c r="H189" s="17">
        <f>E191+E192+E193+E194+E195</f>
        <v>243.28633070603092</v>
      </c>
    </row>
    <row r="190" spans="1:8" ht="15.75" hidden="1" outlineLevel="1">
      <c r="A190" s="34" t="s">
        <v>20</v>
      </c>
      <c r="B190" s="34"/>
      <c r="C190" s="14"/>
      <c r="D190" s="14"/>
      <c r="E190" s="14"/>
      <c r="F190" s="14"/>
      <c r="G190" s="14"/>
      <c r="H190" s="19"/>
    </row>
    <row r="191" spans="1:8" ht="15.75" customHeight="1" hidden="1" outlineLevel="1">
      <c r="A191" s="30" t="s">
        <v>21</v>
      </c>
      <c r="B191" s="30"/>
      <c r="C191" s="30"/>
      <c r="D191" s="30"/>
      <c r="E191" s="17">
        <v>32.059399506030964</v>
      </c>
      <c r="G191" s="8"/>
      <c r="H191" s="8"/>
    </row>
    <row r="192" spans="1:8" ht="15.75" customHeight="1" hidden="1" outlineLevel="1">
      <c r="A192" s="30" t="s">
        <v>22</v>
      </c>
      <c r="B192" s="30"/>
      <c r="C192" s="30"/>
      <c r="D192" s="30"/>
      <c r="E192" s="21">
        <v>180.67052139999998</v>
      </c>
      <c r="G192" s="8"/>
      <c r="H192" s="8"/>
    </row>
    <row r="193" spans="1:8" ht="15.75" customHeight="1" hidden="1" outlineLevel="1">
      <c r="A193" s="30" t="s">
        <v>23</v>
      </c>
      <c r="B193" s="30"/>
      <c r="C193" s="30"/>
      <c r="D193" s="30"/>
      <c r="E193" s="21">
        <v>30.556409799999997</v>
      </c>
      <c r="G193" s="8"/>
      <c r="H193" s="8"/>
    </row>
    <row r="194" spans="1:8" ht="15.75" customHeight="1" hidden="1" outlineLevel="1">
      <c r="A194" s="30" t="s">
        <v>24</v>
      </c>
      <c r="B194" s="30"/>
      <c r="C194" s="30"/>
      <c r="D194" s="30"/>
      <c r="E194" s="22">
        <v>0</v>
      </c>
      <c r="G194" s="8"/>
      <c r="H194" s="8"/>
    </row>
    <row r="195" spans="1:8" ht="15.75" customHeight="1" hidden="1" outlineLevel="1">
      <c r="A195" s="30" t="s">
        <v>25</v>
      </c>
      <c r="B195" s="30"/>
      <c r="C195" s="30"/>
      <c r="D195" s="30"/>
      <c r="E195" s="22">
        <v>0</v>
      </c>
      <c r="G195" s="8"/>
      <c r="H195" s="8"/>
    </row>
    <row r="196" spans="1:8" ht="24" customHeight="1" hidden="1" outlineLevel="1">
      <c r="A196" s="31" t="s">
        <v>26</v>
      </c>
      <c r="B196" s="31"/>
      <c r="C196" s="31"/>
      <c r="D196" s="31"/>
      <c r="E196" s="31"/>
      <c r="F196" s="31"/>
      <c r="G196" s="31"/>
      <c r="H196" s="17">
        <v>286.52</v>
      </c>
    </row>
    <row r="197" spans="1:8" ht="33" customHeight="1" hidden="1" outlineLevel="1">
      <c r="A197" s="31" t="s">
        <v>27</v>
      </c>
      <c r="B197" s="31"/>
      <c r="C197" s="31"/>
      <c r="D197" s="31"/>
      <c r="E197" s="31"/>
      <c r="F197" s="31"/>
      <c r="G197" s="31"/>
      <c r="H197" s="21">
        <f>D199+D203</f>
        <v>13385.486080000002</v>
      </c>
    </row>
    <row r="198" spans="1:8" ht="15.75" hidden="1" outlineLevel="1">
      <c r="A198" s="31" t="s">
        <v>20</v>
      </c>
      <c r="B198" s="31"/>
      <c r="C198" s="14"/>
      <c r="D198" s="14"/>
      <c r="E198" s="14"/>
      <c r="F198" s="14"/>
      <c r="G198" s="14"/>
      <c r="H198" s="23"/>
    </row>
    <row r="199" spans="1:8" ht="15.75" customHeight="1" hidden="1" outlineLevel="1">
      <c r="A199" s="33" t="s">
        <v>28</v>
      </c>
      <c r="B199" s="33"/>
      <c r="C199" s="33"/>
      <c r="D199" s="17">
        <f>D200+D201+D202</f>
        <v>12.766</v>
      </c>
      <c r="E199" s="7"/>
      <c r="F199" s="8"/>
      <c r="G199" s="8"/>
      <c r="H199" s="8"/>
    </row>
    <row r="200" spans="1:8" ht="15.75" customHeight="1" hidden="1" outlineLevel="1">
      <c r="A200" s="32" t="s">
        <v>29</v>
      </c>
      <c r="B200" s="32"/>
      <c r="C200" s="32"/>
      <c r="D200" s="17">
        <v>3.629</v>
      </c>
      <c r="E200" s="7"/>
      <c r="F200" s="8"/>
      <c r="G200" s="8"/>
      <c r="H200" s="8"/>
    </row>
    <row r="201" spans="1:8" ht="15.75" customHeight="1" hidden="1" outlineLevel="1">
      <c r="A201" s="32" t="s">
        <v>30</v>
      </c>
      <c r="B201" s="32"/>
      <c r="C201" s="32"/>
      <c r="D201" s="17">
        <v>5.668</v>
      </c>
      <c r="E201" s="7"/>
      <c r="F201" s="8"/>
      <c r="G201" s="8"/>
      <c r="H201" s="8"/>
    </row>
    <row r="202" spans="1:8" ht="15.75" customHeight="1" hidden="1" outlineLevel="1">
      <c r="A202" s="32" t="s">
        <v>31</v>
      </c>
      <c r="B202" s="32"/>
      <c r="C202" s="32"/>
      <c r="D202" s="17">
        <v>3.469</v>
      </c>
      <c r="E202" s="7"/>
      <c r="F202" s="8"/>
      <c r="G202" s="8"/>
      <c r="H202" s="8"/>
    </row>
    <row r="203" spans="1:8" ht="15.75" customHeight="1" hidden="1" outlineLevel="1">
      <c r="A203" s="33" t="s">
        <v>32</v>
      </c>
      <c r="B203" s="33"/>
      <c r="C203" s="33"/>
      <c r="D203" s="17">
        <f>D204+D205</f>
        <v>13372.720080000003</v>
      </c>
      <c r="E203" s="7"/>
      <c r="F203" s="8"/>
      <c r="G203" s="8"/>
      <c r="H203" s="8"/>
    </row>
    <row r="204" spans="1:8" ht="15.75" customHeight="1" hidden="1" outlineLevel="1">
      <c r="A204" s="32" t="s">
        <v>29</v>
      </c>
      <c r="B204" s="32"/>
      <c r="C204" s="32"/>
      <c r="D204" s="17">
        <v>4027.81498</v>
      </c>
      <c r="E204" s="7"/>
      <c r="F204" s="8"/>
      <c r="G204" s="8"/>
      <c r="H204" s="8"/>
    </row>
    <row r="205" spans="1:8" ht="15.75" customHeight="1" hidden="1" outlineLevel="1">
      <c r="A205" s="32" t="s">
        <v>31</v>
      </c>
      <c r="B205" s="32"/>
      <c r="C205" s="32"/>
      <c r="D205" s="17">
        <v>9344.905100000002</v>
      </c>
      <c r="E205" s="7"/>
      <c r="F205" s="8"/>
      <c r="G205" s="8"/>
      <c r="H205" s="8"/>
    </row>
    <row r="206" spans="1:8" ht="35.25" customHeight="1" hidden="1" outlineLevel="1">
      <c r="A206" s="31" t="s">
        <v>33</v>
      </c>
      <c r="B206" s="31"/>
      <c r="C206" s="31"/>
      <c r="D206" s="31"/>
      <c r="E206" s="31"/>
      <c r="F206" s="31"/>
      <c r="G206" s="31"/>
      <c r="H206" s="17">
        <v>442405.52</v>
      </c>
    </row>
    <row r="207" spans="1:8" ht="34.5" customHeight="1" hidden="1" outlineLevel="1">
      <c r="A207" s="31" t="s">
        <v>34</v>
      </c>
      <c r="B207" s="31"/>
      <c r="C207" s="31"/>
      <c r="D207" s="31"/>
      <c r="E207" s="31"/>
      <c r="F207" s="31"/>
      <c r="G207" s="31"/>
      <c r="H207" s="17">
        <v>2430.39</v>
      </c>
    </row>
    <row r="208" spans="1:8" ht="34.5" customHeight="1" hidden="1" outlineLevel="1">
      <c r="A208" s="31" t="s">
        <v>35</v>
      </c>
      <c r="B208" s="31"/>
      <c r="C208" s="31"/>
      <c r="D208" s="31"/>
      <c r="E208" s="31"/>
      <c r="F208" s="31"/>
      <c r="G208" s="31"/>
      <c r="H208" s="17">
        <f>E210+E211+E212+E213+E214</f>
        <v>140818.62508000003</v>
      </c>
    </row>
    <row r="209" spans="1:8" ht="15.75" hidden="1" outlineLevel="1">
      <c r="A209" s="31" t="s">
        <v>20</v>
      </c>
      <c r="B209" s="31"/>
      <c r="C209" s="14"/>
      <c r="D209" s="14"/>
      <c r="E209" s="14"/>
      <c r="F209" s="14"/>
      <c r="G209" s="14"/>
      <c r="H209" s="23"/>
    </row>
    <row r="210" spans="1:8" ht="15.75" customHeight="1" hidden="1" outlineLevel="1">
      <c r="A210" s="30" t="s">
        <v>36</v>
      </c>
      <c r="B210" s="30"/>
      <c r="C210" s="30"/>
      <c r="D210" s="30"/>
      <c r="E210" s="17">
        <v>13385.486080000002</v>
      </c>
      <c r="G210" s="8"/>
      <c r="H210" s="8"/>
    </row>
    <row r="211" spans="1:8" ht="15.75" customHeight="1" hidden="1" outlineLevel="1">
      <c r="A211" s="30" t="s">
        <v>37</v>
      </c>
      <c r="B211" s="30"/>
      <c r="C211" s="30"/>
      <c r="D211" s="30"/>
      <c r="E211" s="21">
        <v>106936.48000000003</v>
      </c>
      <c r="G211" s="8"/>
      <c r="H211" s="8"/>
    </row>
    <row r="212" spans="1:8" ht="15.75" customHeight="1" hidden="1" outlineLevel="1">
      <c r="A212" s="30" t="s">
        <v>38</v>
      </c>
      <c r="B212" s="30"/>
      <c r="C212" s="30"/>
      <c r="D212" s="30"/>
      <c r="E212" s="21">
        <v>20496.659000000003</v>
      </c>
      <c r="G212" s="8"/>
      <c r="H212" s="8"/>
    </row>
    <row r="213" spans="1:8" ht="15.75" customHeight="1" hidden="1" outlineLevel="1">
      <c r="A213" s="30" t="s">
        <v>39</v>
      </c>
      <c r="B213" s="30"/>
      <c r="C213" s="30"/>
      <c r="D213" s="30"/>
      <c r="E213" s="22">
        <v>0</v>
      </c>
      <c r="G213" s="8"/>
      <c r="H213" s="8"/>
    </row>
    <row r="214" spans="1:8" ht="15.75" customHeight="1" hidden="1" outlineLevel="1">
      <c r="A214" s="30" t="s">
        <v>40</v>
      </c>
      <c r="B214" s="30"/>
      <c r="C214" s="30"/>
      <c r="D214" s="30"/>
      <c r="E214" s="22">
        <v>0</v>
      </c>
      <c r="G214" s="8"/>
      <c r="H214" s="8"/>
    </row>
    <row r="215" spans="1:8" ht="31.5" customHeight="1" hidden="1" outlineLevel="1">
      <c r="A215" s="31" t="s">
        <v>41</v>
      </c>
      <c r="B215" s="31"/>
      <c r="C215" s="31"/>
      <c r="D215" s="31"/>
      <c r="E215" s="31"/>
      <c r="F215" s="31"/>
      <c r="G215" s="31"/>
      <c r="H215" s="17">
        <v>161170</v>
      </c>
    </row>
    <row r="216" spans="1:8" ht="34.5" customHeight="1" hidden="1" outlineLevel="1">
      <c r="A216" s="31" t="s">
        <v>42</v>
      </c>
      <c r="B216" s="31"/>
      <c r="C216" s="31"/>
      <c r="D216" s="31"/>
      <c r="E216" s="31"/>
      <c r="F216" s="31"/>
      <c r="G216" s="31"/>
      <c r="H216" s="12">
        <v>0</v>
      </c>
    </row>
    <row r="217" ht="15.75" hidden="1" outlineLevel="1"/>
    <row r="218" spans="1:8" ht="15.75" customHeight="1" hidden="1" outlineLevel="1">
      <c r="A218" s="35" t="s">
        <v>58</v>
      </c>
      <c r="B218" s="35"/>
      <c r="C218" s="35"/>
      <c r="D218" s="35"/>
      <c r="E218" s="35"/>
      <c r="F218" s="35"/>
      <c r="G218" s="35"/>
      <c r="H218" s="35"/>
    </row>
    <row r="219" spans="1:8" ht="40.5" customHeight="1" hidden="1" outlineLevel="1">
      <c r="A219" s="36" t="s">
        <v>11</v>
      </c>
      <c r="B219" s="36"/>
      <c r="C219" s="36"/>
      <c r="D219" s="36"/>
      <c r="E219" s="36"/>
      <c r="F219" s="36"/>
      <c r="G219" s="36"/>
      <c r="H219" s="12">
        <f>ROUND(H222+H223*H224,2)</f>
        <v>2121.52</v>
      </c>
    </row>
    <row r="220" spans="1:5" ht="15.75" hidden="1" outlineLevel="1">
      <c r="A220" s="7"/>
      <c r="B220" s="7"/>
      <c r="C220" s="13"/>
      <c r="D220" s="13"/>
      <c r="E220" s="13"/>
    </row>
    <row r="221" spans="1:8" ht="33.75" customHeight="1" hidden="1" outlineLevel="1">
      <c r="A221" s="36" t="s">
        <v>12</v>
      </c>
      <c r="B221" s="36"/>
      <c r="C221" s="36"/>
      <c r="D221" s="36"/>
      <c r="E221" s="36"/>
      <c r="F221" s="36"/>
      <c r="G221" s="36"/>
      <c r="H221" s="36"/>
    </row>
    <row r="222" spans="1:8" ht="21.75" customHeight="1" hidden="1" outlineLevel="1">
      <c r="A222" s="34" t="s">
        <v>13</v>
      </c>
      <c r="B222" s="34"/>
      <c r="C222" s="34"/>
      <c r="D222" s="34"/>
      <c r="E222" s="34"/>
      <c r="F222" s="34"/>
      <c r="G222" s="34"/>
      <c r="H222" s="12">
        <v>1095.67</v>
      </c>
    </row>
    <row r="223" spans="1:8" ht="25.5" customHeight="1" hidden="1" outlineLevel="1">
      <c r="A223" s="34" t="s">
        <v>14</v>
      </c>
      <c r="B223" s="34"/>
      <c r="C223" s="34"/>
      <c r="D223" s="34"/>
      <c r="E223" s="34"/>
      <c r="F223" s="34"/>
      <c r="G223" s="34"/>
      <c r="H223" s="12">
        <v>683907.55</v>
      </c>
    </row>
    <row r="224" spans="1:11" ht="35.25" customHeight="1" hidden="1" outlineLevel="1">
      <c r="A224" s="34" t="s">
        <v>15</v>
      </c>
      <c r="B224" s="34"/>
      <c r="C224" s="34"/>
      <c r="D224" s="34"/>
      <c r="E224" s="34"/>
      <c r="F224" s="34"/>
      <c r="G224" s="34"/>
      <c r="H224" s="15">
        <f>(H225+H226-(H227+H234))/(H244+H245-(H246+H253))</f>
        <v>0.0014999874183507214</v>
      </c>
      <c r="K224" s="20"/>
    </row>
    <row r="225" spans="1:11" ht="24.75" customHeight="1" hidden="1" outlineLevel="1">
      <c r="A225" s="34" t="s">
        <v>16</v>
      </c>
      <c r="B225" s="34"/>
      <c r="C225" s="34"/>
      <c r="D225" s="34"/>
      <c r="E225" s="34"/>
      <c r="F225" s="34"/>
      <c r="G225" s="34"/>
      <c r="H225" s="17">
        <v>827.387</v>
      </c>
      <c r="K225" s="20"/>
    </row>
    <row r="226" spans="1:8" ht="35.25" customHeight="1" hidden="1" outlineLevel="1">
      <c r="A226" s="34" t="s">
        <v>17</v>
      </c>
      <c r="B226" s="34"/>
      <c r="C226" s="34"/>
      <c r="D226" s="34"/>
      <c r="E226" s="34"/>
      <c r="F226" s="34"/>
      <c r="G226" s="34"/>
      <c r="H226" s="17">
        <v>10.977</v>
      </c>
    </row>
    <row r="227" spans="1:8" ht="36.75" customHeight="1" hidden="1" outlineLevel="1">
      <c r="A227" s="34" t="s">
        <v>18</v>
      </c>
      <c r="B227" s="34"/>
      <c r="C227" s="34"/>
      <c r="D227" s="34"/>
      <c r="E227" s="34"/>
      <c r="F227" s="34"/>
      <c r="G227" s="34"/>
      <c r="H227" s="17">
        <f>E229+E230+E231+E232+E233</f>
        <v>278.9660527247304</v>
      </c>
    </row>
    <row r="228" spans="1:8" ht="15.75" hidden="1" outlineLevel="1">
      <c r="A228" s="34" t="s">
        <v>20</v>
      </c>
      <c r="B228" s="34"/>
      <c r="C228" s="14"/>
      <c r="D228" s="14"/>
      <c r="E228" s="14"/>
      <c r="F228" s="14"/>
      <c r="G228" s="14"/>
      <c r="H228" s="19"/>
    </row>
    <row r="229" spans="1:8" ht="15.75" customHeight="1" hidden="1" outlineLevel="1">
      <c r="A229" s="30" t="s">
        <v>21</v>
      </c>
      <c r="B229" s="30"/>
      <c r="C229" s="30"/>
      <c r="D229" s="30"/>
      <c r="E229" s="17">
        <v>34.559783724730394</v>
      </c>
      <c r="G229" s="8"/>
      <c r="H229" s="8"/>
    </row>
    <row r="230" spans="1:8" ht="15.75" customHeight="1" hidden="1" outlineLevel="1">
      <c r="A230" s="30" t="s">
        <v>22</v>
      </c>
      <c r="B230" s="30"/>
      <c r="C230" s="30"/>
      <c r="D230" s="30"/>
      <c r="E230" s="21">
        <v>205.7878825</v>
      </c>
      <c r="G230" s="8"/>
      <c r="H230" s="8"/>
    </row>
    <row r="231" spans="1:8" ht="15.75" customHeight="1" hidden="1" outlineLevel="1">
      <c r="A231" s="30" t="s">
        <v>23</v>
      </c>
      <c r="B231" s="30"/>
      <c r="C231" s="30"/>
      <c r="D231" s="30"/>
      <c r="E231" s="21">
        <v>38.6183865</v>
      </c>
      <c r="G231" s="8"/>
      <c r="H231" s="8"/>
    </row>
    <row r="232" spans="1:8" ht="15.75" customHeight="1" hidden="1" outlineLevel="1">
      <c r="A232" s="30" t="s">
        <v>24</v>
      </c>
      <c r="B232" s="30"/>
      <c r="C232" s="30"/>
      <c r="D232" s="30"/>
      <c r="E232" s="22">
        <v>0</v>
      </c>
      <c r="G232" s="8"/>
      <c r="H232" s="8"/>
    </row>
    <row r="233" spans="1:8" ht="15.75" customHeight="1" hidden="1" outlineLevel="1">
      <c r="A233" s="30" t="s">
        <v>25</v>
      </c>
      <c r="B233" s="30"/>
      <c r="C233" s="30"/>
      <c r="D233" s="30"/>
      <c r="E233" s="22">
        <v>0</v>
      </c>
      <c r="G233" s="8"/>
      <c r="H233" s="8"/>
    </row>
    <row r="234" spans="1:8" ht="24" customHeight="1" hidden="1" outlineLevel="1">
      <c r="A234" s="31" t="s">
        <v>26</v>
      </c>
      <c r="B234" s="31"/>
      <c r="C234" s="31"/>
      <c r="D234" s="31"/>
      <c r="E234" s="31"/>
      <c r="F234" s="31"/>
      <c r="G234" s="31"/>
      <c r="H234" s="17">
        <v>290.27</v>
      </c>
    </row>
    <row r="235" spans="1:8" ht="33" customHeight="1" hidden="1" outlineLevel="1">
      <c r="A235" s="31" t="s">
        <v>27</v>
      </c>
      <c r="B235" s="31"/>
      <c r="C235" s="31"/>
      <c r="D235" s="31"/>
      <c r="E235" s="31"/>
      <c r="F235" s="31"/>
      <c r="G235" s="31"/>
      <c r="H235" s="21">
        <f>D237+D241</f>
        <v>14293.874548999998</v>
      </c>
    </row>
    <row r="236" spans="1:8" ht="15.75" hidden="1" outlineLevel="1">
      <c r="A236" s="31" t="s">
        <v>20</v>
      </c>
      <c r="B236" s="31"/>
      <c r="C236" s="14"/>
      <c r="D236" s="14"/>
      <c r="E236" s="14"/>
      <c r="F236" s="14"/>
      <c r="G236" s="14"/>
      <c r="H236" s="23"/>
    </row>
    <row r="237" spans="1:8" ht="15.75" customHeight="1" hidden="1" outlineLevel="1">
      <c r="A237" s="33" t="s">
        <v>28</v>
      </c>
      <c r="B237" s="33"/>
      <c r="C237" s="33"/>
      <c r="D237" s="17">
        <f>D238+D239+D240</f>
        <v>14.371</v>
      </c>
      <c r="E237" s="7"/>
      <c r="F237" s="8"/>
      <c r="G237" s="8"/>
      <c r="H237" s="8"/>
    </row>
    <row r="238" spans="1:8" ht="15.75" customHeight="1" hidden="1" outlineLevel="1">
      <c r="A238" s="32" t="s">
        <v>29</v>
      </c>
      <c r="B238" s="32"/>
      <c r="C238" s="32"/>
      <c r="D238" s="17">
        <v>3.629</v>
      </c>
      <c r="E238" s="7"/>
      <c r="F238" s="8"/>
      <c r="G238" s="8"/>
      <c r="H238" s="8"/>
    </row>
    <row r="239" spans="1:8" ht="15.75" customHeight="1" hidden="1" outlineLevel="1">
      <c r="A239" s="32" t="s">
        <v>30</v>
      </c>
      <c r="B239" s="32"/>
      <c r="C239" s="32"/>
      <c r="D239" s="17">
        <v>7.191000000000001</v>
      </c>
      <c r="E239" s="7"/>
      <c r="F239" s="8"/>
      <c r="G239" s="8"/>
      <c r="H239" s="8"/>
    </row>
    <row r="240" spans="1:8" ht="15.75" customHeight="1" hidden="1" outlineLevel="1">
      <c r="A240" s="32" t="s">
        <v>31</v>
      </c>
      <c r="B240" s="32"/>
      <c r="C240" s="32"/>
      <c r="D240" s="17">
        <v>3.551</v>
      </c>
      <c r="E240" s="7"/>
      <c r="F240" s="8"/>
      <c r="G240" s="8"/>
      <c r="H240" s="8"/>
    </row>
    <row r="241" spans="1:8" ht="15.75" customHeight="1" hidden="1" outlineLevel="1">
      <c r="A241" s="33" t="s">
        <v>32</v>
      </c>
      <c r="B241" s="33"/>
      <c r="C241" s="33"/>
      <c r="D241" s="17">
        <f>D242+D243</f>
        <v>14279.503549</v>
      </c>
      <c r="E241" s="7"/>
      <c r="F241" s="8"/>
      <c r="G241" s="8"/>
      <c r="H241" s="8"/>
    </row>
    <row r="242" spans="1:8" ht="15.75" customHeight="1" hidden="1" outlineLevel="1">
      <c r="A242" s="32" t="s">
        <v>29</v>
      </c>
      <c r="B242" s="32"/>
      <c r="C242" s="32"/>
      <c r="D242" s="17">
        <v>4385.783519999999</v>
      </c>
      <c r="E242" s="7"/>
      <c r="F242" s="8"/>
      <c r="G242" s="8"/>
      <c r="H242" s="8"/>
    </row>
    <row r="243" spans="1:8" ht="15.75" customHeight="1" hidden="1" outlineLevel="1">
      <c r="A243" s="32" t="s">
        <v>31</v>
      </c>
      <c r="B243" s="32"/>
      <c r="C243" s="32"/>
      <c r="D243" s="17">
        <v>9893.720029</v>
      </c>
      <c r="E243" s="7"/>
      <c r="F243" s="8"/>
      <c r="G243" s="8"/>
      <c r="H243" s="8"/>
    </row>
    <row r="244" spans="1:8" ht="35.25" customHeight="1" hidden="1" outlineLevel="1">
      <c r="A244" s="31" t="s">
        <v>33</v>
      </c>
      <c r="B244" s="31"/>
      <c r="C244" s="31"/>
      <c r="D244" s="31"/>
      <c r="E244" s="31"/>
      <c r="F244" s="31"/>
      <c r="G244" s="31"/>
      <c r="H244" s="17">
        <v>501523.24</v>
      </c>
    </row>
    <row r="245" spans="1:8" ht="34.5" customHeight="1" hidden="1" outlineLevel="1">
      <c r="A245" s="31" t="s">
        <v>34</v>
      </c>
      <c r="B245" s="31"/>
      <c r="C245" s="31"/>
      <c r="D245" s="31"/>
      <c r="E245" s="31"/>
      <c r="F245" s="31"/>
      <c r="G245" s="31"/>
      <c r="H245" s="17">
        <v>8861.899</v>
      </c>
    </row>
    <row r="246" spans="1:8" ht="34.5" customHeight="1" hidden="1" outlineLevel="1">
      <c r="A246" s="31" t="s">
        <v>35</v>
      </c>
      <c r="B246" s="31"/>
      <c r="C246" s="31"/>
      <c r="D246" s="31"/>
      <c r="E246" s="31"/>
      <c r="F246" s="31"/>
      <c r="G246" s="31"/>
      <c r="H246" s="17">
        <f>E248+E249+E250+E251+E252</f>
        <v>167695.00254900003</v>
      </c>
    </row>
    <row r="247" spans="1:8" ht="15.75" hidden="1" outlineLevel="1">
      <c r="A247" s="31" t="s">
        <v>20</v>
      </c>
      <c r="B247" s="31"/>
      <c r="C247" s="14"/>
      <c r="D247" s="14"/>
      <c r="E247" s="14"/>
      <c r="F247" s="14"/>
      <c r="G247" s="14"/>
      <c r="H247" s="23"/>
    </row>
    <row r="248" spans="1:8" ht="15.75" customHeight="1" hidden="1" outlineLevel="1">
      <c r="A248" s="30" t="s">
        <v>36</v>
      </c>
      <c r="B248" s="30"/>
      <c r="C248" s="30"/>
      <c r="D248" s="30"/>
      <c r="E248" s="17">
        <v>14293.874548999998</v>
      </c>
      <c r="G248" s="8"/>
      <c r="H248" s="8"/>
    </row>
    <row r="249" spans="1:8" ht="15.75" customHeight="1" hidden="1" outlineLevel="1">
      <c r="A249" s="30" t="s">
        <v>37</v>
      </c>
      <c r="B249" s="30"/>
      <c r="C249" s="30"/>
      <c r="D249" s="30"/>
      <c r="E249" s="21">
        <v>126613.41400000002</v>
      </c>
      <c r="G249" s="8"/>
      <c r="H249" s="8"/>
    </row>
    <row r="250" spans="1:8" ht="15.75" customHeight="1" hidden="1" outlineLevel="1">
      <c r="A250" s="30" t="s">
        <v>38</v>
      </c>
      <c r="B250" s="30"/>
      <c r="C250" s="30"/>
      <c r="D250" s="30"/>
      <c r="E250" s="21">
        <v>26787.714000000004</v>
      </c>
      <c r="G250" s="8"/>
      <c r="H250" s="8"/>
    </row>
    <row r="251" spans="1:8" ht="15.75" customHeight="1" hidden="1" outlineLevel="1">
      <c r="A251" s="30" t="s">
        <v>39</v>
      </c>
      <c r="B251" s="30"/>
      <c r="C251" s="30"/>
      <c r="D251" s="30"/>
      <c r="E251" s="22">
        <v>0</v>
      </c>
      <c r="G251" s="8"/>
      <c r="H251" s="8"/>
    </row>
    <row r="252" spans="1:8" ht="15.75" customHeight="1" hidden="1" outlineLevel="1">
      <c r="A252" s="30" t="s">
        <v>40</v>
      </c>
      <c r="B252" s="30"/>
      <c r="C252" s="30"/>
      <c r="D252" s="30"/>
      <c r="E252" s="22">
        <v>0</v>
      </c>
      <c r="G252" s="8"/>
      <c r="H252" s="8"/>
    </row>
    <row r="253" spans="1:8" ht="31.5" customHeight="1" hidden="1" outlineLevel="1">
      <c r="A253" s="31" t="s">
        <v>41</v>
      </c>
      <c r="B253" s="31"/>
      <c r="C253" s="31"/>
      <c r="D253" s="31"/>
      <c r="E253" s="31"/>
      <c r="F253" s="31"/>
      <c r="G253" s="31"/>
      <c r="H253" s="17">
        <v>163270</v>
      </c>
    </row>
    <row r="254" spans="1:8" ht="34.5" customHeight="1" hidden="1" outlineLevel="1">
      <c r="A254" s="31" t="s">
        <v>42</v>
      </c>
      <c r="B254" s="31"/>
      <c r="C254" s="31"/>
      <c r="D254" s="31"/>
      <c r="E254" s="31"/>
      <c r="F254" s="31"/>
      <c r="G254" s="31"/>
      <c r="H254" s="12">
        <v>0</v>
      </c>
    </row>
    <row r="255" ht="15.75" hidden="1" outlineLevel="1"/>
    <row r="256" spans="1:8" ht="15.75" customHeight="1" hidden="1" outlineLevel="1">
      <c r="A256" s="35" t="s">
        <v>59</v>
      </c>
      <c r="B256" s="35"/>
      <c r="C256" s="35"/>
      <c r="D256" s="35"/>
      <c r="E256" s="35"/>
      <c r="F256" s="35"/>
      <c r="G256" s="35"/>
      <c r="H256" s="35"/>
    </row>
    <row r="257" spans="1:8" ht="40.5" customHeight="1" hidden="1" outlineLevel="1">
      <c r="A257" s="36" t="s">
        <v>11</v>
      </c>
      <c r="B257" s="36"/>
      <c r="C257" s="36"/>
      <c r="D257" s="36"/>
      <c r="E257" s="36"/>
      <c r="F257" s="36"/>
      <c r="G257" s="36"/>
      <c r="H257" s="12">
        <f>ROUND(H260+H261*H262,2)</f>
        <v>2056.32</v>
      </c>
    </row>
    <row r="258" spans="1:5" ht="15.75" hidden="1" outlineLevel="1">
      <c r="A258" s="7"/>
      <c r="B258" s="7"/>
      <c r="C258" s="13"/>
      <c r="D258" s="13"/>
      <c r="E258" s="13"/>
    </row>
    <row r="259" spans="1:8" ht="33.75" customHeight="1" hidden="1" outlineLevel="1">
      <c r="A259" s="36" t="s">
        <v>12</v>
      </c>
      <c r="B259" s="36"/>
      <c r="C259" s="36"/>
      <c r="D259" s="36"/>
      <c r="E259" s="36"/>
      <c r="F259" s="36"/>
      <c r="G259" s="36"/>
      <c r="H259" s="36"/>
    </row>
    <row r="260" spans="1:8" ht="21.75" customHeight="1" hidden="1" outlineLevel="1">
      <c r="A260" s="34" t="s">
        <v>13</v>
      </c>
      <c r="B260" s="34"/>
      <c r="C260" s="34"/>
      <c r="D260" s="34"/>
      <c r="E260" s="34"/>
      <c r="F260" s="34"/>
      <c r="G260" s="34"/>
      <c r="H260" s="12">
        <v>984.1</v>
      </c>
    </row>
    <row r="261" spans="1:8" ht="25.5" customHeight="1" hidden="1" outlineLevel="1">
      <c r="A261" s="34" t="s">
        <v>14</v>
      </c>
      <c r="B261" s="34"/>
      <c r="C261" s="34"/>
      <c r="D261" s="34"/>
      <c r="E261" s="34"/>
      <c r="F261" s="34"/>
      <c r="G261" s="34"/>
      <c r="H261" s="12">
        <v>693393.75</v>
      </c>
    </row>
    <row r="262" spans="1:11" ht="35.25" customHeight="1" hidden="1" outlineLevel="1">
      <c r="A262" s="34" t="s">
        <v>15</v>
      </c>
      <c r="B262" s="34"/>
      <c r="C262" s="34"/>
      <c r="D262" s="34"/>
      <c r="E262" s="34"/>
      <c r="F262" s="34"/>
      <c r="G262" s="34"/>
      <c r="H262" s="15">
        <f>(H263+H264-(H265+H272))/(H282+H283-(H284+H291))</f>
        <v>0.001546342831467098</v>
      </c>
      <c r="K262" s="20"/>
    </row>
    <row r="263" spans="1:11" ht="24.75" customHeight="1" hidden="1" outlineLevel="1">
      <c r="A263" s="34" t="s">
        <v>16</v>
      </c>
      <c r="B263" s="34"/>
      <c r="C263" s="34"/>
      <c r="D263" s="34"/>
      <c r="E263" s="34"/>
      <c r="F263" s="34"/>
      <c r="G263" s="34"/>
      <c r="H263" s="17">
        <v>869.593</v>
      </c>
      <c r="K263" s="20"/>
    </row>
    <row r="264" spans="1:8" ht="35.25" customHeight="1" hidden="1" outlineLevel="1">
      <c r="A264" s="34" t="s">
        <v>17</v>
      </c>
      <c r="B264" s="34"/>
      <c r="C264" s="34"/>
      <c r="D264" s="34"/>
      <c r="E264" s="34"/>
      <c r="F264" s="34"/>
      <c r="G264" s="34"/>
      <c r="H264" s="17">
        <v>13.165</v>
      </c>
    </row>
    <row r="265" spans="1:8" ht="36.75" customHeight="1" hidden="1" outlineLevel="1">
      <c r="A265" s="34" t="s">
        <v>18</v>
      </c>
      <c r="B265" s="34"/>
      <c r="C265" s="34"/>
      <c r="D265" s="34"/>
      <c r="E265" s="34"/>
      <c r="F265" s="34"/>
      <c r="G265" s="34"/>
      <c r="H265" s="17">
        <f>E267+E268+E269+E270+E271</f>
        <v>294.46083616815514</v>
      </c>
    </row>
    <row r="266" spans="1:8" ht="15.75" hidden="1" outlineLevel="1">
      <c r="A266" s="34" t="s">
        <v>20</v>
      </c>
      <c r="B266" s="34"/>
      <c r="C266" s="14"/>
      <c r="D266" s="14"/>
      <c r="E266" s="14"/>
      <c r="F266" s="14"/>
      <c r="G266" s="14"/>
      <c r="H266" s="19"/>
    </row>
    <row r="267" spans="1:8" ht="15.75" customHeight="1" hidden="1" outlineLevel="1">
      <c r="A267" s="30" t="s">
        <v>21</v>
      </c>
      <c r="B267" s="30"/>
      <c r="C267" s="30"/>
      <c r="D267" s="30"/>
      <c r="E267" s="17">
        <v>38.245516568155104</v>
      </c>
      <c r="G267" s="8"/>
      <c r="H267" s="8"/>
    </row>
    <row r="268" spans="1:8" ht="15.75" customHeight="1" hidden="1" outlineLevel="1">
      <c r="A268" s="30" t="s">
        <v>22</v>
      </c>
      <c r="B268" s="30"/>
      <c r="C268" s="30"/>
      <c r="D268" s="30"/>
      <c r="E268" s="21">
        <v>214.80479540000005</v>
      </c>
      <c r="G268" s="8"/>
      <c r="H268" s="8"/>
    </row>
    <row r="269" spans="1:8" ht="15.75" customHeight="1" hidden="1" outlineLevel="1">
      <c r="A269" s="30" t="s">
        <v>23</v>
      </c>
      <c r="B269" s="30"/>
      <c r="C269" s="30"/>
      <c r="D269" s="30"/>
      <c r="E269" s="21">
        <v>41.4105242</v>
      </c>
      <c r="G269" s="8"/>
      <c r="H269" s="8"/>
    </row>
    <row r="270" spans="1:8" ht="15.75" customHeight="1" hidden="1" outlineLevel="1">
      <c r="A270" s="30" t="s">
        <v>24</v>
      </c>
      <c r="B270" s="30"/>
      <c r="C270" s="30"/>
      <c r="D270" s="30"/>
      <c r="E270" s="22">
        <v>0</v>
      </c>
      <c r="G270" s="8"/>
      <c r="H270" s="8"/>
    </row>
    <row r="271" spans="1:8" ht="15.75" customHeight="1" hidden="1" outlineLevel="1">
      <c r="A271" s="30" t="s">
        <v>25</v>
      </c>
      <c r="B271" s="30"/>
      <c r="C271" s="30"/>
      <c r="D271" s="30"/>
      <c r="E271" s="22">
        <v>0</v>
      </c>
      <c r="G271" s="8"/>
      <c r="H271" s="8"/>
    </row>
    <row r="272" spans="1:8" ht="24" customHeight="1" hidden="1" outlineLevel="1">
      <c r="A272" s="31" t="s">
        <v>26</v>
      </c>
      <c r="B272" s="31"/>
      <c r="C272" s="31"/>
      <c r="D272" s="31"/>
      <c r="E272" s="31"/>
      <c r="F272" s="31"/>
      <c r="G272" s="31"/>
      <c r="H272" s="17">
        <v>312.03</v>
      </c>
    </row>
    <row r="273" spans="1:8" ht="33" customHeight="1" hidden="1" outlineLevel="1">
      <c r="A273" s="31" t="s">
        <v>27</v>
      </c>
      <c r="B273" s="31"/>
      <c r="C273" s="31"/>
      <c r="D273" s="31"/>
      <c r="E273" s="31"/>
      <c r="F273" s="31"/>
      <c r="G273" s="31"/>
      <c r="H273" s="21">
        <f>D275+D279</f>
        <v>15573.13208</v>
      </c>
    </row>
    <row r="274" spans="1:8" ht="15.75" hidden="1" outlineLevel="1">
      <c r="A274" s="31" t="s">
        <v>20</v>
      </c>
      <c r="B274" s="31"/>
      <c r="C274" s="14"/>
      <c r="D274" s="14"/>
      <c r="E274" s="14"/>
      <c r="F274" s="14"/>
      <c r="G274" s="14"/>
      <c r="H274" s="23"/>
    </row>
    <row r="275" spans="1:8" ht="15.75" customHeight="1" hidden="1" outlineLevel="1">
      <c r="A275" s="33" t="s">
        <v>28</v>
      </c>
      <c r="B275" s="33"/>
      <c r="C275" s="33"/>
      <c r="D275" s="17">
        <f>D276+D277+D278</f>
        <v>16.897</v>
      </c>
      <c r="E275" s="7"/>
      <c r="F275" s="8"/>
      <c r="G275" s="8"/>
      <c r="H275" s="8"/>
    </row>
    <row r="276" spans="1:8" ht="15.75" customHeight="1" hidden="1" outlineLevel="1">
      <c r="A276" s="32" t="s">
        <v>29</v>
      </c>
      <c r="B276" s="32"/>
      <c r="C276" s="32"/>
      <c r="D276" s="17">
        <v>3.629</v>
      </c>
      <c r="E276" s="7"/>
      <c r="F276" s="8"/>
      <c r="G276" s="8"/>
      <c r="H276" s="8"/>
    </row>
    <row r="277" spans="1:8" ht="15.75" customHeight="1" hidden="1" outlineLevel="1">
      <c r="A277" s="32" t="s">
        <v>30</v>
      </c>
      <c r="B277" s="32"/>
      <c r="C277" s="32"/>
      <c r="D277" s="17">
        <v>8.719</v>
      </c>
      <c r="E277" s="7"/>
      <c r="F277" s="8"/>
      <c r="G277" s="8"/>
      <c r="H277" s="8"/>
    </row>
    <row r="278" spans="1:8" ht="15.75" customHeight="1" hidden="1" outlineLevel="1">
      <c r="A278" s="32" t="s">
        <v>31</v>
      </c>
      <c r="B278" s="32"/>
      <c r="C278" s="32"/>
      <c r="D278" s="17">
        <v>4.5489999999999995</v>
      </c>
      <c r="E278" s="7"/>
      <c r="F278" s="8"/>
      <c r="G278" s="8"/>
      <c r="H278" s="8"/>
    </row>
    <row r="279" spans="1:8" ht="15.75" customHeight="1" hidden="1" outlineLevel="1">
      <c r="A279" s="33" t="s">
        <v>32</v>
      </c>
      <c r="B279" s="33"/>
      <c r="C279" s="33"/>
      <c r="D279" s="17">
        <f>D280+D281</f>
        <v>15556.235079999999</v>
      </c>
      <c r="E279" s="7"/>
      <c r="F279" s="8"/>
      <c r="G279" s="8"/>
      <c r="H279" s="8"/>
    </row>
    <row r="280" spans="1:8" ht="15.75" customHeight="1" hidden="1" outlineLevel="1">
      <c r="A280" s="32" t="s">
        <v>29</v>
      </c>
      <c r="B280" s="32"/>
      <c r="C280" s="32"/>
      <c r="D280" s="17">
        <v>4670.789339999998</v>
      </c>
      <c r="E280" s="7"/>
      <c r="F280" s="8"/>
      <c r="G280" s="8"/>
      <c r="H280" s="8"/>
    </row>
    <row r="281" spans="1:8" ht="15.75" customHeight="1" hidden="1" outlineLevel="1">
      <c r="A281" s="32" t="s">
        <v>31</v>
      </c>
      <c r="B281" s="32"/>
      <c r="C281" s="32"/>
      <c r="D281" s="17">
        <v>10885.445740000001</v>
      </c>
      <c r="E281" s="7"/>
      <c r="F281" s="8"/>
      <c r="G281" s="8"/>
      <c r="H281" s="8"/>
    </row>
    <row r="282" spans="1:8" ht="35.25" customHeight="1" hidden="1" outlineLevel="1">
      <c r="A282" s="31" t="s">
        <v>33</v>
      </c>
      <c r="B282" s="31"/>
      <c r="C282" s="31"/>
      <c r="D282" s="31"/>
      <c r="E282" s="31"/>
      <c r="F282" s="31"/>
      <c r="G282" s="31"/>
      <c r="H282" s="17">
        <v>509617.302</v>
      </c>
    </row>
    <row r="283" spans="1:8" ht="34.5" customHeight="1" hidden="1" outlineLevel="1">
      <c r="A283" s="31" t="s">
        <v>34</v>
      </c>
      <c r="B283" s="31"/>
      <c r="C283" s="31"/>
      <c r="D283" s="31"/>
      <c r="E283" s="31"/>
      <c r="F283" s="31"/>
      <c r="G283" s="31"/>
      <c r="H283" s="17">
        <v>10687.872</v>
      </c>
    </row>
    <row r="284" spans="1:8" ht="34.5" customHeight="1" hidden="1" outlineLevel="1">
      <c r="A284" s="31" t="s">
        <v>35</v>
      </c>
      <c r="B284" s="31"/>
      <c r="C284" s="31"/>
      <c r="D284" s="31"/>
      <c r="E284" s="31"/>
      <c r="F284" s="31"/>
      <c r="G284" s="31"/>
      <c r="H284" s="17">
        <f>E286+E287+E288+E289+E290</f>
        <v>166126.75608000002</v>
      </c>
    </row>
    <row r="285" spans="1:8" ht="15.75" hidden="1" outlineLevel="1">
      <c r="A285" s="31" t="s">
        <v>20</v>
      </c>
      <c r="B285" s="31"/>
      <c r="C285" s="14"/>
      <c r="D285" s="14"/>
      <c r="E285" s="14"/>
      <c r="F285" s="14"/>
      <c r="G285" s="14"/>
      <c r="H285" s="23"/>
    </row>
    <row r="286" spans="1:8" ht="15.75" customHeight="1" hidden="1" outlineLevel="1">
      <c r="A286" s="30" t="s">
        <v>36</v>
      </c>
      <c r="B286" s="30"/>
      <c r="C286" s="30"/>
      <c r="D286" s="30"/>
      <c r="E286" s="17">
        <v>15573.13208</v>
      </c>
      <c r="G286" s="8"/>
      <c r="H286" s="8"/>
    </row>
    <row r="287" spans="1:8" ht="15.75" customHeight="1" hidden="1" outlineLevel="1">
      <c r="A287" s="30" t="s">
        <v>37</v>
      </c>
      <c r="B287" s="30"/>
      <c r="C287" s="30"/>
      <c r="D287" s="30"/>
      <c r="E287" s="21">
        <v>123178.09000000001</v>
      </c>
      <c r="G287" s="8"/>
      <c r="H287" s="8"/>
    </row>
    <row r="288" spans="1:8" ht="15.75" customHeight="1" hidden="1" outlineLevel="1">
      <c r="A288" s="30" t="s">
        <v>38</v>
      </c>
      <c r="B288" s="30"/>
      <c r="C288" s="30"/>
      <c r="D288" s="30"/>
      <c r="E288" s="21">
        <v>27375.534</v>
      </c>
      <c r="G288" s="8"/>
      <c r="H288" s="8"/>
    </row>
    <row r="289" spans="1:8" ht="15.75" customHeight="1" hidden="1" outlineLevel="1">
      <c r="A289" s="30" t="s">
        <v>39</v>
      </c>
      <c r="B289" s="30"/>
      <c r="C289" s="30"/>
      <c r="D289" s="30"/>
      <c r="E289" s="22">
        <v>0</v>
      </c>
      <c r="G289" s="8"/>
      <c r="H289" s="8"/>
    </row>
    <row r="290" spans="1:8" ht="15.75" customHeight="1" hidden="1" outlineLevel="1">
      <c r="A290" s="30" t="s">
        <v>40</v>
      </c>
      <c r="B290" s="30"/>
      <c r="C290" s="30"/>
      <c r="D290" s="30"/>
      <c r="E290" s="22">
        <v>0</v>
      </c>
      <c r="G290" s="8"/>
      <c r="H290" s="8"/>
    </row>
    <row r="291" spans="1:8" ht="31.5" customHeight="1" hidden="1" outlineLevel="1">
      <c r="A291" s="31" t="s">
        <v>41</v>
      </c>
      <c r="B291" s="31"/>
      <c r="C291" s="31"/>
      <c r="D291" s="31"/>
      <c r="E291" s="31"/>
      <c r="F291" s="31"/>
      <c r="G291" s="31"/>
      <c r="H291" s="17">
        <v>175520</v>
      </c>
    </row>
    <row r="292" spans="1:8" ht="34.5" customHeight="1" hidden="1" outlineLevel="1">
      <c r="A292" s="31" t="s">
        <v>42</v>
      </c>
      <c r="B292" s="31"/>
      <c r="C292" s="31"/>
      <c r="D292" s="31"/>
      <c r="E292" s="31"/>
      <c r="F292" s="31"/>
      <c r="G292" s="31"/>
      <c r="H292" s="12">
        <v>0</v>
      </c>
    </row>
    <row r="293" ht="15.75" hidden="1" outlineLevel="1"/>
    <row r="294" spans="1:8" ht="15.75" hidden="1" outlineLevel="1">
      <c r="A294" s="35" t="s">
        <v>60</v>
      </c>
      <c r="B294" s="35"/>
      <c r="C294" s="35"/>
      <c r="D294" s="35"/>
      <c r="E294" s="35"/>
      <c r="F294" s="35"/>
      <c r="G294" s="35"/>
      <c r="H294" s="35"/>
    </row>
    <row r="295" spans="1:8" ht="40.5" customHeight="1" hidden="1" outlineLevel="1">
      <c r="A295" s="36" t="s">
        <v>11</v>
      </c>
      <c r="B295" s="36"/>
      <c r="C295" s="36"/>
      <c r="D295" s="36"/>
      <c r="E295" s="36"/>
      <c r="F295" s="36"/>
      <c r="G295" s="36"/>
      <c r="H295" s="12">
        <f>ROUND(H298+H299*H300,2)</f>
        <v>1899.34</v>
      </c>
    </row>
    <row r="296" spans="1:5" ht="15.75" hidden="1" outlineLevel="1">
      <c r="A296" s="7"/>
      <c r="B296" s="7"/>
      <c r="C296" s="13"/>
      <c r="D296" s="13"/>
      <c r="E296" s="13"/>
    </row>
    <row r="297" spans="1:8" ht="33.75" customHeight="1" hidden="1" outlineLevel="1">
      <c r="A297" s="36" t="s">
        <v>12</v>
      </c>
      <c r="B297" s="36"/>
      <c r="C297" s="36"/>
      <c r="D297" s="36"/>
      <c r="E297" s="36"/>
      <c r="F297" s="36"/>
      <c r="G297" s="36"/>
      <c r="H297" s="36"/>
    </row>
    <row r="298" spans="1:8" ht="21.75" customHeight="1" hidden="1" outlineLevel="1">
      <c r="A298" s="34" t="s">
        <v>13</v>
      </c>
      <c r="B298" s="34"/>
      <c r="C298" s="34"/>
      <c r="D298" s="34"/>
      <c r="E298" s="34"/>
      <c r="F298" s="34"/>
      <c r="G298" s="34"/>
      <c r="H298" s="12">
        <v>1007.02</v>
      </c>
    </row>
    <row r="299" spans="1:8" ht="25.5" customHeight="1" hidden="1" outlineLevel="1">
      <c r="A299" s="34" t="s">
        <v>14</v>
      </c>
      <c r="B299" s="34"/>
      <c r="C299" s="34"/>
      <c r="D299" s="34"/>
      <c r="E299" s="34"/>
      <c r="F299" s="34"/>
      <c r="G299" s="34"/>
      <c r="H299" s="12">
        <v>633382.73</v>
      </c>
    </row>
    <row r="300" spans="1:11" ht="35.25" customHeight="1" hidden="1" outlineLevel="1">
      <c r="A300" s="34" t="s">
        <v>15</v>
      </c>
      <c r="B300" s="34"/>
      <c r="C300" s="34"/>
      <c r="D300" s="34"/>
      <c r="E300" s="34"/>
      <c r="F300" s="34"/>
      <c r="G300" s="34"/>
      <c r="H300" s="15">
        <f>(H301+H302-(H303+H310))/(H320+H321-(H322+H329))</f>
        <v>0.0014088186623794283</v>
      </c>
      <c r="K300" s="20"/>
    </row>
    <row r="301" spans="1:11" ht="24.75" customHeight="1" hidden="1" outlineLevel="1">
      <c r="A301" s="34" t="s">
        <v>16</v>
      </c>
      <c r="B301" s="34"/>
      <c r="C301" s="34"/>
      <c r="D301" s="34"/>
      <c r="E301" s="34"/>
      <c r="F301" s="34"/>
      <c r="G301" s="34"/>
      <c r="H301" s="17">
        <v>916.759</v>
      </c>
      <c r="K301" s="20"/>
    </row>
    <row r="302" spans="1:8" ht="35.25" customHeight="1" hidden="1" outlineLevel="1">
      <c r="A302" s="34" t="s">
        <v>17</v>
      </c>
      <c r="B302" s="34"/>
      <c r="C302" s="34"/>
      <c r="D302" s="34"/>
      <c r="E302" s="34"/>
      <c r="F302" s="34"/>
      <c r="G302" s="34"/>
      <c r="H302" s="17">
        <v>14.902</v>
      </c>
    </row>
    <row r="303" spans="1:8" ht="36.75" customHeight="1" hidden="1" outlineLevel="1">
      <c r="A303" s="34" t="s">
        <v>18</v>
      </c>
      <c r="B303" s="34"/>
      <c r="C303" s="34"/>
      <c r="D303" s="34"/>
      <c r="E303" s="34"/>
      <c r="F303" s="34"/>
      <c r="G303" s="34"/>
      <c r="H303" s="17">
        <f>E305+E306+E307+E308+E309</f>
        <v>307.92609062548775</v>
      </c>
    </row>
    <row r="304" spans="1:8" ht="15.75" hidden="1" outlineLevel="1">
      <c r="A304" s="34" t="s">
        <v>20</v>
      </c>
      <c r="B304" s="34"/>
      <c r="C304" s="14"/>
      <c r="D304" s="14"/>
      <c r="E304" s="14"/>
      <c r="F304" s="14"/>
      <c r="G304" s="14"/>
      <c r="H304" s="19"/>
    </row>
    <row r="305" spans="1:8" ht="15.75" customHeight="1" hidden="1" outlineLevel="1">
      <c r="A305" s="30" t="s">
        <v>21</v>
      </c>
      <c r="B305" s="30"/>
      <c r="C305" s="30"/>
      <c r="D305" s="30"/>
      <c r="E305" s="17">
        <v>39.19086282548774</v>
      </c>
      <c r="G305" s="8"/>
      <c r="H305" s="8"/>
    </row>
    <row r="306" spans="1:8" ht="15.75" customHeight="1" hidden="1" outlineLevel="1">
      <c r="A306" s="30" t="s">
        <v>22</v>
      </c>
      <c r="B306" s="30"/>
      <c r="C306" s="30"/>
      <c r="D306" s="30"/>
      <c r="E306" s="21">
        <v>228.02944580000002</v>
      </c>
      <c r="G306" s="8"/>
      <c r="H306" s="8"/>
    </row>
    <row r="307" spans="1:8" ht="15.75" customHeight="1" hidden="1" outlineLevel="1">
      <c r="A307" s="30" t="s">
        <v>23</v>
      </c>
      <c r="B307" s="30"/>
      <c r="C307" s="30"/>
      <c r="D307" s="30"/>
      <c r="E307" s="21">
        <v>40.705782</v>
      </c>
      <c r="G307" s="8"/>
      <c r="H307" s="8"/>
    </row>
    <row r="308" spans="1:8" ht="15.75" customHeight="1" hidden="1" outlineLevel="1">
      <c r="A308" s="30" t="s">
        <v>24</v>
      </c>
      <c r="B308" s="30"/>
      <c r="C308" s="30"/>
      <c r="D308" s="30"/>
      <c r="E308" s="22">
        <v>0</v>
      </c>
      <c r="G308" s="8"/>
      <c r="H308" s="8"/>
    </row>
    <row r="309" spans="1:8" ht="15.75" customHeight="1" hidden="1" outlineLevel="1">
      <c r="A309" s="30" t="s">
        <v>25</v>
      </c>
      <c r="B309" s="30"/>
      <c r="C309" s="30"/>
      <c r="D309" s="30"/>
      <c r="E309" s="22">
        <v>0</v>
      </c>
      <c r="G309" s="8"/>
      <c r="H309" s="8"/>
    </row>
    <row r="310" spans="1:8" ht="24" customHeight="1" hidden="1" outlineLevel="1">
      <c r="A310" s="31" t="s">
        <v>26</v>
      </c>
      <c r="B310" s="31"/>
      <c r="C310" s="31"/>
      <c r="D310" s="31"/>
      <c r="E310" s="31"/>
      <c r="F310" s="31"/>
      <c r="G310" s="31"/>
      <c r="H310" s="17">
        <v>316.02</v>
      </c>
    </row>
    <row r="311" spans="1:8" ht="33" customHeight="1" hidden="1" outlineLevel="1">
      <c r="A311" s="31" t="s">
        <v>27</v>
      </c>
      <c r="B311" s="31"/>
      <c r="C311" s="31"/>
      <c r="D311" s="31"/>
      <c r="E311" s="31"/>
      <c r="F311" s="31"/>
      <c r="G311" s="31"/>
      <c r="H311" s="21">
        <f>D313+D317</f>
        <v>15505.215768999999</v>
      </c>
    </row>
    <row r="312" spans="1:8" ht="15.75" hidden="1" outlineLevel="1">
      <c r="A312" s="31" t="s">
        <v>20</v>
      </c>
      <c r="B312" s="31"/>
      <c r="C312" s="14"/>
      <c r="D312" s="14"/>
      <c r="E312" s="14"/>
      <c r="F312" s="14"/>
      <c r="G312" s="14"/>
      <c r="H312" s="23"/>
    </row>
    <row r="313" spans="1:8" ht="15.75" customHeight="1" hidden="1" outlineLevel="1">
      <c r="A313" s="33" t="s">
        <v>28</v>
      </c>
      <c r="B313" s="33"/>
      <c r="C313" s="33"/>
      <c r="D313" s="17">
        <f>D314+D315+D316</f>
        <v>15.915</v>
      </c>
      <c r="E313" s="7"/>
      <c r="F313" s="8"/>
      <c r="G313" s="8"/>
      <c r="H313" s="8"/>
    </row>
    <row r="314" spans="1:8" ht="15.75" customHeight="1" hidden="1" outlineLevel="1">
      <c r="A314" s="32" t="s">
        <v>29</v>
      </c>
      <c r="B314" s="32"/>
      <c r="C314" s="32"/>
      <c r="D314" s="17">
        <v>3.629</v>
      </c>
      <c r="E314" s="7"/>
      <c r="F314" s="8"/>
      <c r="G314" s="8"/>
      <c r="H314" s="8"/>
    </row>
    <row r="315" spans="1:8" ht="15.75" customHeight="1" hidden="1" outlineLevel="1">
      <c r="A315" s="32" t="s">
        <v>30</v>
      </c>
      <c r="B315" s="32"/>
      <c r="C315" s="32"/>
      <c r="D315" s="17">
        <v>7.959</v>
      </c>
      <c r="E315" s="7"/>
      <c r="F315" s="8"/>
      <c r="G315" s="8"/>
      <c r="H315" s="8"/>
    </row>
    <row r="316" spans="1:8" ht="15.75" customHeight="1" hidden="1" outlineLevel="1">
      <c r="A316" s="32" t="s">
        <v>31</v>
      </c>
      <c r="B316" s="32"/>
      <c r="C316" s="32"/>
      <c r="D316" s="17">
        <v>4.327</v>
      </c>
      <c r="E316" s="7"/>
      <c r="F316" s="8"/>
      <c r="G316" s="8"/>
      <c r="H316" s="8"/>
    </row>
    <row r="317" spans="1:8" ht="15.75" customHeight="1" hidden="1" outlineLevel="1">
      <c r="A317" s="33" t="s">
        <v>32</v>
      </c>
      <c r="B317" s="33"/>
      <c r="C317" s="33"/>
      <c r="D317" s="17">
        <f>D318+D319</f>
        <v>15489.300768999998</v>
      </c>
      <c r="E317" s="7"/>
      <c r="F317" s="8"/>
      <c r="G317" s="8"/>
      <c r="H317" s="8"/>
    </row>
    <row r="318" spans="1:8" ht="15.75" customHeight="1" hidden="1" outlineLevel="1">
      <c r="A318" s="32" t="s">
        <v>29</v>
      </c>
      <c r="B318" s="32"/>
      <c r="C318" s="32"/>
      <c r="D318" s="17">
        <v>4393.183079999999</v>
      </c>
      <c r="E318" s="7"/>
      <c r="F318" s="8"/>
      <c r="G318" s="8"/>
      <c r="H318" s="8"/>
    </row>
    <row r="319" spans="1:8" ht="15.75" customHeight="1" hidden="1" outlineLevel="1">
      <c r="A319" s="32" t="s">
        <v>31</v>
      </c>
      <c r="B319" s="32"/>
      <c r="C319" s="32"/>
      <c r="D319" s="17">
        <v>11096.117688999999</v>
      </c>
      <c r="E319" s="7"/>
      <c r="F319" s="8"/>
      <c r="G319" s="8"/>
      <c r="H319" s="8"/>
    </row>
    <row r="320" spans="1:8" ht="35.25" customHeight="1" hidden="1" outlineLevel="1">
      <c r="A320" s="31" t="s">
        <v>33</v>
      </c>
      <c r="B320" s="31"/>
      <c r="C320" s="31"/>
      <c r="D320" s="31"/>
      <c r="E320" s="31"/>
      <c r="F320" s="31"/>
      <c r="G320" s="31"/>
      <c r="H320" s="17">
        <v>555941.098</v>
      </c>
    </row>
    <row r="321" spans="1:8" ht="34.5" customHeight="1" hidden="1" outlineLevel="1">
      <c r="A321" s="31" t="s">
        <v>34</v>
      </c>
      <c r="B321" s="31"/>
      <c r="C321" s="31"/>
      <c r="D321" s="31"/>
      <c r="E321" s="31"/>
      <c r="F321" s="31"/>
      <c r="G321" s="31"/>
      <c r="H321" s="17">
        <v>13578.393</v>
      </c>
    </row>
    <row r="322" spans="1:8" ht="34.5" customHeight="1" hidden="1" outlineLevel="1">
      <c r="A322" s="31" t="s">
        <v>35</v>
      </c>
      <c r="B322" s="31"/>
      <c r="C322" s="31"/>
      <c r="D322" s="31"/>
      <c r="E322" s="31"/>
      <c r="F322" s="31"/>
      <c r="G322" s="31"/>
      <c r="H322" s="17">
        <f>E324+E325+E326+E327+E328</f>
        <v>173338.96776899995</v>
      </c>
    </row>
    <row r="323" spans="1:8" ht="15.75" hidden="1" outlineLevel="1">
      <c r="A323" s="31" t="s">
        <v>20</v>
      </c>
      <c r="B323" s="31"/>
      <c r="C323" s="14"/>
      <c r="D323" s="14"/>
      <c r="E323" s="14"/>
      <c r="F323" s="14"/>
      <c r="G323" s="14"/>
      <c r="H323" s="23"/>
    </row>
    <row r="324" spans="1:8" ht="15.75" customHeight="1" hidden="1" outlineLevel="1">
      <c r="A324" s="30" t="s">
        <v>36</v>
      </c>
      <c r="B324" s="30"/>
      <c r="C324" s="30"/>
      <c r="D324" s="30"/>
      <c r="E324" s="17">
        <v>15505.215768999999</v>
      </c>
      <c r="G324" s="8"/>
      <c r="H324" s="8"/>
    </row>
    <row r="325" spans="1:8" ht="15.75" customHeight="1" hidden="1" outlineLevel="1">
      <c r="A325" s="30" t="s">
        <v>37</v>
      </c>
      <c r="B325" s="30"/>
      <c r="C325" s="30"/>
      <c r="D325" s="30"/>
      <c r="E325" s="21">
        <v>130311.43599999997</v>
      </c>
      <c r="G325" s="8"/>
      <c r="H325" s="8"/>
    </row>
    <row r="326" spans="1:8" ht="15.75" customHeight="1" hidden="1" outlineLevel="1">
      <c r="A326" s="30" t="s">
        <v>38</v>
      </c>
      <c r="B326" s="30"/>
      <c r="C326" s="30"/>
      <c r="D326" s="30"/>
      <c r="E326" s="21">
        <v>27522.316000000003</v>
      </c>
      <c r="G326" s="8"/>
      <c r="H326" s="8"/>
    </row>
    <row r="327" spans="1:8" ht="15.75" customHeight="1" hidden="1" outlineLevel="1">
      <c r="A327" s="30" t="s">
        <v>39</v>
      </c>
      <c r="B327" s="30"/>
      <c r="C327" s="30"/>
      <c r="D327" s="30"/>
      <c r="E327" s="22">
        <v>0</v>
      </c>
      <c r="G327" s="8"/>
      <c r="H327" s="8"/>
    </row>
    <row r="328" spans="1:8" ht="15.75" customHeight="1" hidden="1" outlineLevel="1">
      <c r="A328" s="30" t="s">
        <v>40</v>
      </c>
      <c r="B328" s="30"/>
      <c r="C328" s="30"/>
      <c r="D328" s="30"/>
      <c r="E328" s="22">
        <v>0</v>
      </c>
      <c r="G328" s="8"/>
      <c r="H328" s="8"/>
    </row>
    <row r="329" spans="1:8" ht="31.5" customHeight="1" hidden="1" outlineLevel="1">
      <c r="A329" s="31" t="s">
        <v>41</v>
      </c>
      <c r="B329" s="31"/>
      <c r="C329" s="31"/>
      <c r="D329" s="31"/>
      <c r="E329" s="31"/>
      <c r="F329" s="31"/>
      <c r="G329" s="31"/>
      <c r="H329" s="17">
        <v>177760</v>
      </c>
    </row>
    <row r="330" spans="1:8" ht="34.5" customHeight="1" hidden="1" outlineLevel="1">
      <c r="A330" s="31" t="s">
        <v>42</v>
      </c>
      <c r="B330" s="31"/>
      <c r="C330" s="31"/>
      <c r="D330" s="31"/>
      <c r="E330" s="31"/>
      <c r="F330" s="31"/>
      <c r="G330" s="31"/>
      <c r="H330" s="12">
        <v>0</v>
      </c>
    </row>
    <row r="331" ht="15.75" hidden="1" outlineLevel="1"/>
    <row r="332" spans="1:8" ht="15.75" hidden="1" outlineLevel="1">
      <c r="A332" s="35" t="s">
        <v>61</v>
      </c>
      <c r="B332" s="35"/>
      <c r="C332" s="35"/>
      <c r="D332" s="35"/>
      <c r="E332" s="35"/>
      <c r="F332" s="35"/>
      <c r="G332" s="35"/>
      <c r="H332" s="35"/>
    </row>
    <row r="333" spans="1:8" ht="40.5" customHeight="1" hidden="1" outlineLevel="1">
      <c r="A333" s="36" t="s">
        <v>11</v>
      </c>
      <c r="B333" s="36"/>
      <c r="C333" s="36"/>
      <c r="D333" s="36"/>
      <c r="E333" s="36"/>
      <c r="F333" s="36"/>
      <c r="G333" s="36"/>
      <c r="H333" s="12">
        <f>ROUND(H336+H337*H338,2)</f>
        <v>1972.53</v>
      </c>
    </row>
    <row r="334" spans="1:5" ht="15.75" hidden="1" outlineLevel="1">
      <c r="A334" s="7"/>
      <c r="B334" s="7"/>
      <c r="C334" s="13"/>
      <c r="D334" s="13"/>
      <c r="E334" s="13"/>
    </row>
    <row r="335" spans="1:8" ht="33.75" customHeight="1" hidden="1" outlineLevel="1">
      <c r="A335" s="36" t="s">
        <v>12</v>
      </c>
      <c r="B335" s="36"/>
      <c r="C335" s="36"/>
      <c r="D335" s="36"/>
      <c r="E335" s="36"/>
      <c r="F335" s="36"/>
      <c r="G335" s="36"/>
      <c r="H335" s="36"/>
    </row>
    <row r="336" spans="1:8" ht="21.75" customHeight="1" hidden="1" outlineLevel="1">
      <c r="A336" s="34" t="s">
        <v>13</v>
      </c>
      <c r="B336" s="34"/>
      <c r="C336" s="34"/>
      <c r="D336" s="34"/>
      <c r="E336" s="34"/>
      <c r="F336" s="34"/>
      <c r="G336" s="34"/>
      <c r="H336" s="12">
        <v>1039.32</v>
      </c>
    </row>
    <row r="337" spans="1:8" ht="25.5" customHeight="1" hidden="1" outlineLevel="1">
      <c r="A337" s="34" t="s">
        <v>14</v>
      </c>
      <c r="B337" s="34"/>
      <c r="C337" s="34"/>
      <c r="D337" s="34"/>
      <c r="E337" s="34"/>
      <c r="F337" s="34"/>
      <c r="G337" s="34"/>
      <c r="H337" s="12">
        <v>621534.83</v>
      </c>
    </row>
    <row r="338" spans="1:11" ht="35.25" customHeight="1" hidden="1" outlineLevel="1">
      <c r="A338" s="34" t="s">
        <v>15</v>
      </c>
      <c r="B338" s="34"/>
      <c r="C338" s="34"/>
      <c r="D338" s="34"/>
      <c r="E338" s="34"/>
      <c r="F338" s="34"/>
      <c r="G338" s="34"/>
      <c r="H338" s="15">
        <f>(H339+H340-(H341+H348))/(H358+H359-(H360+H367))</f>
        <v>0.001501453689969152</v>
      </c>
      <c r="K338" s="20"/>
    </row>
    <row r="339" spans="1:11" ht="24.75" customHeight="1" hidden="1" outlineLevel="1">
      <c r="A339" s="34" t="s">
        <v>16</v>
      </c>
      <c r="B339" s="34"/>
      <c r="C339" s="34"/>
      <c r="D339" s="34"/>
      <c r="E339" s="34"/>
      <c r="F339" s="34"/>
      <c r="G339" s="34"/>
      <c r="H339" s="17">
        <v>938.302</v>
      </c>
      <c r="K339" s="20"/>
    </row>
    <row r="340" spans="1:8" ht="35.25" customHeight="1" hidden="1" outlineLevel="1">
      <c r="A340" s="34" t="s">
        <v>17</v>
      </c>
      <c r="B340" s="34"/>
      <c r="C340" s="34"/>
      <c r="D340" s="34"/>
      <c r="E340" s="34"/>
      <c r="F340" s="34"/>
      <c r="G340" s="34"/>
      <c r="H340" s="17">
        <v>37.107</v>
      </c>
    </row>
    <row r="341" spans="1:8" ht="36.75" customHeight="1" hidden="1" outlineLevel="1">
      <c r="A341" s="34" t="s">
        <v>18</v>
      </c>
      <c r="B341" s="34"/>
      <c r="C341" s="34"/>
      <c r="D341" s="34"/>
      <c r="E341" s="34"/>
      <c r="F341" s="34"/>
      <c r="G341" s="34"/>
      <c r="H341" s="17">
        <f>E343+E344+E345+E346+E347</f>
        <v>318.20753567797624</v>
      </c>
    </row>
    <row r="342" spans="1:8" ht="15.75" hidden="1" outlineLevel="1">
      <c r="A342" s="34" t="s">
        <v>20</v>
      </c>
      <c r="B342" s="34"/>
      <c r="C342" s="14"/>
      <c r="D342" s="14"/>
      <c r="E342" s="14"/>
      <c r="F342" s="14"/>
      <c r="G342" s="14"/>
      <c r="H342" s="19"/>
    </row>
    <row r="343" spans="1:8" ht="15.75" customHeight="1" hidden="1" outlineLevel="1">
      <c r="A343" s="30" t="s">
        <v>21</v>
      </c>
      <c r="B343" s="30"/>
      <c r="C343" s="30"/>
      <c r="D343" s="30"/>
      <c r="E343" s="17">
        <v>43.67224497797625</v>
      </c>
      <c r="G343" s="8"/>
      <c r="H343" s="8"/>
    </row>
    <row r="344" spans="1:8" ht="15.75" customHeight="1" hidden="1" outlineLevel="1">
      <c r="A344" s="30" t="s">
        <v>22</v>
      </c>
      <c r="B344" s="30"/>
      <c r="C344" s="30"/>
      <c r="D344" s="30"/>
      <c r="E344" s="21">
        <v>231.5576409</v>
      </c>
      <c r="G344" s="8"/>
      <c r="H344" s="8"/>
    </row>
    <row r="345" spans="1:8" ht="15.75" customHeight="1" hidden="1" outlineLevel="1">
      <c r="A345" s="30" t="s">
        <v>23</v>
      </c>
      <c r="B345" s="30"/>
      <c r="C345" s="30"/>
      <c r="D345" s="30"/>
      <c r="E345" s="21">
        <v>42.9776498</v>
      </c>
      <c r="G345" s="8"/>
      <c r="H345" s="8"/>
    </row>
    <row r="346" spans="1:8" ht="15.75" customHeight="1" hidden="1" outlineLevel="1">
      <c r="A346" s="30" t="s">
        <v>24</v>
      </c>
      <c r="B346" s="30"/>
      <c r="C346" s="30"/>
      <c r="D346" s="30"/>
      <c r="E346" s="22">
        <v>0</v>
      </c>
      <c r="G346" s="8"/>
      <c r="H346" s="8"/>
    </row>
    <row r="347" spans="1:8" ht="15.75" customHeight="1" hidden="1" outlineLevel="1">
      <c r="A347" s="30" t="s">
        <v>25</v>
      </c>
      <c r="B347" s="30"/>
      <c r="C347" s="30"/>
      <c r="D347" s="30"/>
      <c r="E347" s="22">
        <v>0</v>
      </c>
      <c r="G347" s="8"/>
      <c r="H347" s="8"/>
    </row>
    <row r="348" spans="1:8" ht="24" customHeight="1" hidden="1" outlineLevel="1">
      <c r="A348" s="31" t="s">
        <v>26</v>
      </c>
      <c r="B348" s="31"/>
      <c r="C348" s="31"/>
      <c r="D348" s="31"/>
      <c r="E348" s="31"/>
      <c r="F348" s="31"/>
      <c r="G348" s="31"/>
      <c r="H348" s="17">
        <v>330</v>
      </c>
    </row>
    <row r="349" spans="1:8" ht="33" customHeight="1" hidden="1" outlineLevel="1">
      <c r="A349" s="31" t="s">
        <v>27</v>
      </c>
      <c r="B349" s="31"/>
      <c r="C349" s="31"/>
      <c r="D349" s="31"/>
      <c r="E349" s="31"/>
      <c r="F349" s="31"/>
      <c r="G349" s="31"/>
      <c r="H349" s="21">
        <f>D351+D355</f>
        <v>16943.216549</v>
      </c>
    </row>
    <row r="350" spans="1:8" ht="15.75" hidden="1" outlineLevel="1">
      <c r="A350" s="31" t="s">
        <v>20</v>
      </c>
      <c r="B350" s="31"/>
      <c r="C350" s="14"/>
      <c r="D350" s="14"/>
      <c r="E350" s="14"/>
      <c r="F350" s="14"/>
      <c r="G350" s="14"/>
      <c r="H350" s="23"/>
    </row>
    <row r="351" spans="1:8" ht="15.75" customHeight="1" hidden="1" outlineLevel="1">
      <c r="A351" s="33" t="s">
        <v>28</v>
      </c>
      <c r="B351" s="33"/>
      <c r="C351" s="33"/>
      <c r="D351" s="17">
        <f>D352+D353+D354</f>
        <v>16.352</v>
      </c>
      <c r="E351" s="7"/>
      <c r="F351" s="8"/>
      <c r="G351" s="8"/>
      <c r="H351" s="8"/>
    </row>
    <row r="352" spans="1:8" ht="15.75" customHeight="1" hidden="1" outlineLevel="1">
      <c r="A352" s="32" t="s">
        <v>29</v>
      </c>
      <c r="B352" s="32"/>
      <c r="C352" s="32"/>
      <c r="D352" s="17">
        <v>2.9450000000000003</v>
      </c>
      <c r="E352" s="7"/>
      <c r="F352" s="8"/>
      <c r="G352" s="8"/>
      <c r="H352" s="8"/>
    </row>
    <row r="353" spans="1:8" ht="15.75" customHeight="1" hidden="1" outlineLevel="1">
      <c r="A353" s="32" t="s">
        <v>30</v>
      </c>
      <c r="B353" s="32"/>
      <c r="C353" s="32"/>
      <c r="D353" s="17">
        <v>7.6129999999999995</v>
      </c>
      <c r="E353" s="7"/>
      <c r="F353" s="8"/>
      <c r="G353" s="8"/>
      <c r="H353" s="8"/>
    </row>
    <row r="354" spans="1:8" ht="15.75" customHeight="1" hidden="1" outlineLevel="1">
      <c r="A354" s="32" t="s">
        <v>31</v>
      </c>
      <c r="B354" s="32"/>
      <c r="C354" s="32"/>
      <c r="D354" s="17">
        <v>5.794</v>
      </c>
      <c r="E354" s="7"/>
      <c r="F354" s="8"/>
      <c r="G354" s="8"/>
      <c r="H354" s="8"/>
    </row>
    <row r="355" spans="1:8" ht="15.75" customHeight="1" hidden="1" outlineLevel="1">
      <c r="A355" s="33" t="s">
        <v>32</v>
      </c>
      <c r="B355" s="33"/>
      <c r="C355" s="33"/>
      <c r="D355" s="17">
        <f>D356+D357</f>
        <v>16926.864549</v>
      </c>
      <c r="E355" s="7"/>
      <c r="F355" s="8"/>
      <c r="G355" s="8"/>
      <c r="H355" s="8"/>
    </row>
    <row r="356" spans="1:8" ht="15.75" customHeight="1" hidden="1" outlineLevel="1">
      <c r="A356" s="32" t="s">
        <v>29</v>
      </c>
      <c r="B356" s="32"/>
      <c r="C356" s="32"/>
      <c r="D356" s="17">
        <v>5334.844999999998</v>
      </c>
      <c r="E356" s="7"/>
      <c r="F356" s="8"/>
      <c r="G356" s="8"/>
      <c r="H356" s="8"/>
    </row>
    <row r="357" spans="1:8" ht="15.75" customHeight="1" hidden="1" outlineLevel="1">
      <c r="A357" s="32" t="s">
        <v>31</v>
      </c>
      <c r="B357" s="32"/>
      <c r="C357" s="32"/>
      <c r="D357" s="17">
        <v>11592.019549000004</v>
      </c>
      <c r="E357" s="7"/>
      <c r="F357" s="8"/>
      <c r="G357" s="8"/>
      <c r="H357" s="8"/>
    </row>
    <row r="358" spans="1:8" ht="35.25" customHeight="1" hidden="1" outlineLevel="1">
      <c r="A358" s="31" t="s">
        <v>33</v>
      </c>
      <c r="B358" s="31"/>
      <c r="C358" s="31"/>
      <c r="D358" s="31"/>
      <c r="E358" s="31"/>
      <c r="F358" s="31"/>
      <c r="G358" s="31"/>
      <c r="H358" s="17">
        <v>549852.912</v>
      </c>
    </row>
    <row r="359" spans="1:8" ht="34.5" customHeight="1" hidden="1" outlineLevel="1">
      <c r="A359" s="31" t="s">
        <v>34</v>
      </c>
      <c r="B359" s="31"/>
      <c r="C359" s="31"/>
      <c r="D359" s="31"/>
      <c r="E359" s="31"/>
      <c r="F359" s="31"/>
      <c r="G359" s="31"/>
      <c r="H359" s="17">
        <v>28462.532</v>
      </c>
    </row>
    <row r="360" spans="1:8" ht="34.5" customHeight="1" hidden="1" outlineLevel="1">
      <c r="A360" s="31" t="s">
        <v>35</v>
      </c>
      <c r="B360" s="31"/>
      <c r="C360" s="31"/>
      <c r="D360" s="31"/>
      <c r="E360" s="31"/>
      <c r="F360" s="31"/>
      <c r="G360" s="31"/>
      <c r="H360" s="17">
        <f>E362+E363+E364+E365+E366</f>
        <v>174772.329549</v>
      </c>
    </row>
    <row r="361" spans="1:8" ht="15.75" hidden="1" outlineLevel="1">
      <c r="A361" s="31" t="s">
        <v>20</v>
      </c>
      <c r="B361" s="31"/>
      <c r="C361" s="14"/>
      <c r="D361" s="14"/>
      <c r="E361" s="14"/>
      <c r="F361" s="14"/>
      <c r="G361" s="14"/>
      <c r="H361" s="23"/>
    </row>
    <row r="362" spans="1:8" ht="15.75" customHeight="1" hidden="1" outlineLevel="1">
      <c r="A362" s="30" t="s">
        <v>36</v>
      </c>
      <c r="B362" s="30"/>
      <c r="C362" s="30"/>
      <c r="D362" s="30"/>
      <c r="E362" s="17">
        <v>16943.216549</v>
      </c>
      <c r="G362" s="8"/>
      <c r="H362" s="8"/>
    </row>
    <row r="363" spans="1:8" ht="15.75" customHeight="1" hidden="1" outlineLevel="1">
      <c r="A363" s="30" t="s">
        <v>37</v>
      </c>
      <c r="B363" s="30"/>
      <c r="C363" s="30"/>
      <c r="D363" s="30"/>
      <c r="E363" s="21">
        <v>128888.699</v>
      </c>
      <c r="G363" s="8"/>
      <c r="H363" s="8"/>
    </row>
    <row r="364" spans="1:8" ht="15.75" customHeight="1" hidden="1" outlineLevel="1">
      <c r="A364" s="30" t="s">
        <v>38</v>
      </c>
      <c r="B364" s="30"/>
      <c r="C364" s="30"/>
      <c r="D364" s="30"/>
      <c r="E364" s="21">
        <v>28940.413999999997</v>
      </c>
      <c r="G364" s="8"/>
      <c r="H364" s="8"/>
    </row>
    <row r="365" spans="1:8" ht="15.75" customHeight="1" hidden="1" outlineLevel="1">
      <c r="A365" s="30" t="s">
        <v>39</v>
      </c>
      <c r="B365" s="30"/>
      <c r="C365" s="30"/>
      <c r="D365" s="30"/>
      <c r="E365" s="22">
        <v>0</v>
      </c>
      <c r="G365" s="8"/>
      <c r="H365" s="8"/>
    </row>
    <row r="366" spans="1:8" ht="15.75" customHeight="1" hidden="1" outlineLevel="1">
      <c r="A366" s="30" t="s">
        <v>40</v>
      </c>
      <c r="B366" s="30"/>
      <c r="C366" s="30"/>
      <c r="D366" s="30"/>
      <c r="E366" s="22">
        <v>0</v>
      </c>
      <c r="G366" s="8"/>
      <c r="H366" s="8"/>
    </row>
    <row r="367" spans="1:8" ht="31.5" customHeight="1" hidden="1" outlineLevel="1">
      <c r="A367" s="31" t="s">
        <v>41</v>
      </c>
      <c r="B367" s="31"/>
      <c r="C367" s="31"/>
      <c r="D367" s="31"/>
      <c r="E367" s="31"/>
      <c r="F367" s="31"/>
      <c r="G367" s="31"/>
      <c r="H367" s="17">
        <v>185620</v>
      </c>
    </row>
    <row r="368" spans="1:8" ht="34.5" customHeight="1" hidden="1" outlineLevel="1">
      <c r="A368" s="31" t="s">
        <v>42</v>
      </c>
      <c r="B368" s="31"/>
      <c r="C368" s="31"/>
      <c r="D368" s="31"/>
      <c r="E368" s="31"/>
      <c r="F368" s="31"/>
      <c r="G368" s="31"/>
      <c r="H368" s="12">
        <v>0</v>
      </c>
    </row>
    <row r="369" ht="15.75" hidden="1" outlineLevel="1"/>
    <row r="370" spans="1:8" ht="15.75" hidden="1" outlineLevel="1">
      <c r="A370" s="35" t="s">
        <v>62</v>
      </c>
      <c r="B370" s="35"/>
      <c r="C370" s="35"/>
      <c r="D370" s="35"/>
      <c r="E370" s="35"/>
      <c r="F370" s="35"/>
      <c r="G370" s="35"/>
      <c r="H370" s="35"/>
    </row>
    <row r="371" spans="1:8" ht="40.5" customHeight="1" hidden="1" outlineLevel="1">
      <c r="A371" s="36" t="s">
        <v>11</v>
      </c>
      <c r="B371" s="36"/>
      <c r="C371" s="36"/>
      <c r="D371" s="36"/>
      <c r="E371" s="36"/>
      <c r="F371" s="36"/>
      <c r="G371" s="36"/>
      <c r="H371" s="12">
        <f>ROUND(H374+H375*H376,2)</f>
        <v>2086.27</v>
      </c>
    </row>
    <row r="372" spans="1:5" ht="15.75" hidden="1" outlineLevel="1">
      <c r="A372" s="7"/>
      <c r="B372" s="7"/>
      <c r="C372" s="13"/>
      <c r="D372" s="13"/>
      <c r="E372" s="13"/>
    </row>
    <row r="373" spans="1:8" ht="33.75" customHeight="1" hidden="1" outlineLevel="1">
      <c r="A373" s="36" t="s">
        <v>12</v>
      </c>
      <c r="B373" s="36"/>
      <c r="C373" s="36"/>
      <c r="D373" s="36"/>
      <c r="E373" s="36"/>
      <c r="F373" s="36"/>
      <c r="G373" s="36"/>
      <c r="H373" s="36"/>
    </row>
    <row r="374" spans="1:8" ht="21.75" customHeight="1" hidden="1" outlineLevel="1">
      <c r="A374" s="34" t="s">
        <v>13</v>
      </c>
      <c r="B374" s="34"/>
      <c r="C374" s="34"/>
      <c r="D374" s="34"/>
      <c r="E374" s="34"/>
      <c r="F374" s="34"/>
      <c r="G374" s="34"/>
      <c r="H374" s="12">
        <v>1022.57</v>
      </c>
    </row>
    <row r="375" spans="1:8" ht="25.5" customHeight="1" hidden="1" outlineLevel="1">
      <c r="A375" s="34" t="s">
        <v>14</v>
      </c>
      <c r="B375" s="34"/>
      <c r="C375" s="34"/>
      <c r="D375" s="34"/>
      <c r="E375" s="34"/>
      <c r="F375" s="34"/>
      <c r="G375" s="34"/>
      <c r="H375" s="12">
        <v>640533.92</v>
      </c>
    </row>
    <row r="376" spans="1:11" ht="35.25" customHeight="1" hidden="1" outlineLevel="1">
      <c r="A376" s="34" t="s">
        <v>15</v>
      </c>
      <c r="B376" s="34"/>
      <c r="C376" s="34"/>
      <c r="D376" s="34"/>
      <c r="E376" s="34"/>
      <c r="F376" s="34"/>
      <c r="G376" s="34"/>
      <c r="H376" s="15">
        <f>(H377+H378-(H379+H386))/(H396+H397-(H398+H405))</f>
        <v>0.0016606525280063102</v>
      </c>
      <c r="K376" s="20"/>
    </row>
    <row r="377" spans="1:11" ht="24.75" customHeight="1" hidden="1" outlineLevel="1">
      <c r="A377" s="34" t="s">
        <v>16</v>
      </c>
      <c r="B377" s="34"/>
      <c r="C377" s="34"/>
      <c r="D377" s="34"/>
      <c r="E377" s="34"/>
      <c r="F377" s="34"/>
      <c r="G377" s="34"/>
      <c r="H377" s="17">
        <v>900.126</v>
      </c>
      <c r="K377" s="20"/>
    </row>
    <row r="378" spans="1:8" ht="35.25" customHeight="1" hidden="1" outlineLevel="1">
      <c r="A378" s="34" t="s">
        <v>17</v>
      </c>
      <c r="B378" s="34"/>
      <c r="C378" s="34"/>
      <c r="D378" s="34"/>
      <c r="E378" s="34"/>
      <c r="F378" s="34"/>
      <c r="G378" s="34"/>
      <c r="H378" s="17">
        <v>36.419</v>
      </c>
    </row>
    <row r="379" spans="1:8" ht="36.75" customHeight="1" hidden="1" outlineLevel="1">
      <c r="A379" s="34" t="s">
        <v>18</v>
      </c>
      <c r="B379" s="34"/>
      <c r="C379" s="34"/>
      <c r="D379" s="34"/>
      <c r="E379" s="34"/>
      <c r="F379" s="34"/>
      <c r="G379" s="34"/>
      <c r="H379" s="17">
        <f>E381+E382+E383+E384+E385</f>
        <v>321.5487316687188</v>
      </c>
    </row>
    <row r="380" spans="1:8" ht="15.75" hidden="1" outlineLevel="1">
      <c r="A380" s="34" t="s">
        <v>20</v>
      </c>
      <c r="B380" s="34"/>
      <c r="C380" s="14"/>
      <c r="D380" s="14"/>
      <c r="E380" s="14"/>
      <c r="F380" s="14"/>
      <c r="G380" s="14"/>
      <c r="H380" s="19"/>
    </row>
    <row r="381" spans="1:8" ht="15.75" customHeight="1" hidden="1" outlineLevel="1">
      <c r="A381" s="30" t="s">
        <v>21</v>
      </c>
      <c r="B381" s="30"/>
      <c r="C381" s="30"/>
      <c r="D381" s="30"/>
      <c r="E381" s="17">
        <v>39.56822636871882</v>
      </c>
      <c r="G381" s="8"/>
      <c r="H381" s="8"/>
    </row>
    <row r="382" spans="1:8" ht="15.75" customHeight="1" hidden="1" outlineLevel="1">
      <c r="A382" s="30" t="s">
        <v>22</v>
      </c>
      <c r="B382" s="30"/>
      <c r="C382" s="30"/>
      <c r="D382" s="30"/>
      <c r="E382" s="21">
        <v>236.1742021</v>
      </c>
      <c r="G382" s="8"/>
      <c r="H382" s="8"/>
    </row>
    <row r="383" spans="1:8" ht="15.75" customHeight="1" hidden="1" outlineLevel="1">
      <c r="A383" s="30" t="s">
        <v>23</v>
      </c>
      <c r="B383" s="30"/>
      <c r="C383" s="30"/>
      <c r="D383" s="30"/>
      <c r="E383" s="21">
        <v>45.8063032</v>
      </c>
      <c r="G383" s="8"/>
      <c r="H383" s="8"/>
    </row>
    <row r="384" spans="1:8" ht="15.75" customHeight="1" hidden="1" outlineLevel="1">
      <c r="A384" s="30" t="s">
        <v>24</v>
      </c>
      <c r="B384" s="30"/>
      <c r="C384" s="30"/>
      <c r="D384" s="30"/>
      <c r="E384" s="22">
        <v>0</v>
      </c>
      <c r="G384" s="8"/>
      <c r="H384" s="8"/>
    </row>
    <row r="385" spans="1:8" ht="15.75" customHeight="1" hidden="1" outlineLevel="1">
      <c r="A385" s="30" t="s">
        <v>25</v>
      </c>
      <c r="B385" s="30"/>
      <c r="C385" s="30"/>
      <c r="D385" s="30"/>
      <c r="E385" s="22">
        <v>0</v>
      </c>
      <c r="G385" s="8"/>
      <c r="H385" s="8"/>
    </row>
    <row r="386" spans="1:8" ht="24" customHeight="1" hidden="1" outlineLevel="1">
      <c r="A386" s="31" t="s">
        <v>26</v>
      </c>
      <c r="B386" s="31"/>
      <c r="C386" s="31"/>
      <c r="D386" s="31"/>
      <c r="E386" s="31"/>
      <c r="F386" s="31"/>
      <c r="G386" s="31"/>
      <c r="H386" s="17">
        <v>314.25</v>
      </c>
    </row>
    <row r="387" spans="1:8" ht="33" customHeight="1" hidden="1" outlineLevel="1">
      <c r="A387" s="31" t="s">
        <v>27</v>
      </c>
      <c r="B387" s="31"/>
      <c r="C387" s="31"/>
      <c r="D387" s="31"/>
      <c r="E387" s="31"/>
      <c r="F387" s="31"/>
      <c r="G387" s="31"/>
      <c r="H387" s="21">
        <f>D389+D393</f>
        <v>15649.618140999999</v>
      </c>
    </row>
    <row r="388" spans="1:8" ht="15.75" hidden="1" outlineLevel="1">
      <c r="A388" s="31" t="s">
        <v>20</v>
      </c>
      <c r="B388" s="31"/>
      <c r="C388" s="14"/>
      <c r="D388" s="14"/>
      <c r="E388" s="14"/>
      <c r="F388" s="14"/>
      <c r="G388" s="14"/>
      <c r="H388" s="23"/>
    </row>
    <row r="389" spans="1:8" ht="15.75" customHeight="1" hidden="1" outlineLevel="1">
      <c r="A389" s="33" t="s">
        <v>28</v>
      </c>
      <c r="B389" s="33"/>
      <c r="C389" s="33"/>
      <c r="D389" s="17">
        <f>D390+D391+D392</f>
        <v>13.267</v>
      </c>
      <c r="E389" s="7"/>
      <c r="F389" s="8"/>
      <c r="G389" s="8"/>
      <c r="H389" s="8"/>
    </row>
    <row r="390" spans="1:8" ht="15.75" customHeight="1" hidden="1" outlineLevel="1">
      <c r="A390" s="32" t="s">
        <v>29</v>
      </c>
      <c r="B390" s="32"/>
      <c r="C390" s="32"/>
      <c r="D390" s="17">
        <v>2.105</v>
      </c>
      <c r="E390" s="7"/>
      <c r="F390" s="8"/>
      <c r="G390" s="8"/>
      <c r="H390" s="8"/>
    </row>
    <row r="391" spans="1:8" ht="15.75" customHeight="1" hidden="1" outlineLevel="1">
      <c r="A391" s="32" t="s">
        <v>30</v>
      </c>
      <c r="B391" s="32"/>
      <c r="C391" s="32"/>
      <c r="D391" s="17">
        <v>7.452</v>
      </c>
      <c r="E391" s="7"/>
      <c r="F391" s="8"/>
      <c r="G391" s="8"/>
      <c r="H391" s="8"/>
    </row>
    <row r="392" spans="1:8" ht="15.75" customHeight="1" hidden="1" outlineLevel="1">
      <c r="A392" s="32" t="s">
        <v>31</v>
      </c>
      <c r="B392" s="32"/>
      <c r="C392" s="32"/>
      <c r="D392" s="17">
        <v>3.71</v>
      </c>
      <c r="E392" s="7"/>
      <c r="F392" s="8"/>
      <c r="G392" s="8"/>
      <c r="H392" s="8"/>
    </row>
    <row r="393" spans="1:8" ht="15.75" customHeight="1" hidden="1" outlineLevel="1">
      <c r="A393" s="33" t="s">
        <v>32</v>
      </c>
      <c r="B393" s="33"/>
      <c r="C393" s="33"/>
      <c r="D393" s="17">
        <f>D394+D395</f>
        <v>15636.351141</v>
      </c>
      <c r="E393" s="7"/>
      <c r="F393" s="8"/>
      <c r="G393" s="8"/>
      <c r="H393" s="8"/>
    </row>
    <row r="394" spans="1:8" ht="15.75" customHeight="1" hidden="1" outlineLevel="1">
      <c r="A394" s="32" t="s">
        <v>29</v>
      </c>
      <c r="B394" s="32"/>
      <c r="C394" s="32"/>
      <c r="D394" s="17">
        <v>5136.926139999999</v>
      </c>
      <c r="E394" s="7"/>
      <c r="F394" s="8"/>
      <c r="G394" s="8"/>
      <c r="H394" s="8"/>
    </row>
    <row r="395" spans="1:8" ht="15.75" customHeight="1" hidden="1" outlineLevel="1">
      <c r="A395" s="32" t="s">
        <v>31</v>
      </c>
      <c r="B395" s="32"/>
      <c r="C395" s="32"/>
      <c r="D395" s="17">
        <v>10499.425001</v>
      </c>
      <c r="E395" s="7"/>
      <c r="F395" s="8"/>
      <c r="G395" s="8"/>
      <c r="H395" s="8"/>
    </row>
    <row r="396" spans="1:8" ht="35.25" customHeight="1" hidden="1" outlineLevel="1">
      <c r="A396" s="31" t="s">
        <v>33</v>
      </c>
      <c r="B396" s="31"/>
      <c r="C396" s="31"/>
      <c r="D396" s="31"/>
      <c r="E396" s="31"/>
      <c r="F396" s="31"/>
      <c r="G396" s="31"/>
      <c r="H396" s="17">
        <v>497133.711</v>
      </c>
    </row>
    <row r="397" spans="1:8" ht="34.5" customHeight="1" hidden="1" outlineLevel="1">
      <c r="A397" s="31" t="s">
        <v>34</v>
      </c>
      <c r="B397" s="31"/>
      <c r="C397" s="31"/>
      <c r="D397" s="31"/>
      <c r="E397" s="31"/>
      <c r="F397" s="31"/>
      <c r="G397" s="31"/>
      <c r="H397" s="17">
        <v>24641.999</v>
      </c>
    </row>
    <row r="398" spans="1:8" ht="34.5" customHeight="1" hidden="1" outlineLevel="1">
      <c r="A398" s="31" t="s">
        <v>35</v>
      </c>
      <c r="B398" s="31"/>
      <c r="C398" s="31"/>
      <c r="D398" s="31"/>
      <c r="E398" s="31"/>
      <c r="F398" s="31"/>
      <c r="G398" s="31"/>
      <c r="H398" s="17">
        <f>E400+E401+E402+E403+E404</f>
        <v>163914.448141</v>
      </c>
    </row>
    <row r="399" spans="1:8" ht="15.75" hidden="1" outlineLevel="1">
      <c r="A399" s="31" t="s">
        <v>20</v>
      </c>
      <c r="B399" s="31"/>
      <c r="C399" s="14"/>
      <c r="D399" s="14"/>
      <c r="E399" s="14"/>
      <c r="F399" s="14"/>
      <c r="G399" s="14"/>
      <c r="H399" s="23"/>
    </row>
    <row r="400" spans="1:8" ht="15.75" customHeight="1" hidden="1" outlineLevel="1">
      <c r="A400" s="30" t="s">
        <v>36</v>
      </c>
      <c r="B400" s="30"/>
      <c r="C400" s="30"/>
      <c r="D400" s="30"/>
      <c r="E400" s="17">
        <v>15649.618140999999</v>
      </c>
      <c r="G400" s="8"/>
      <c r="H400" s="8"/>
    </row>
    <row r="401" spans="1:8" ht="15.75" customHeight="1" hidden="1" outlineLevel="1">
      <c r="A401" s="30" t="s">
        <v>37</v>
      </c>
      <c r="B401" s="30"/>
      <c r="C401" s="30"/>
      <c r="D401" s="30"/>
      <c r="E401" s="21">
        <v>119650.501</v>
      </c>
      <c r="G401" s="8"/>
      <c r="H401" s="8"/>
    </row>
    <row r="402" spans="1:8" ht="15.75" customHeight="1" hidden="1" outlineLevel="1">
      <c r="A402" s="30" t="s">
        <v>38</v>
      </c>
      <c r="B402" s="30"/>
      <c r="C402" s="30"/>
      <c r="D402" s="30"/>
      <c r="E402" s="21">
        <v>28614.328999999998</v>
      </c>
      <c r="G402" s="8"/>
      <c r="H402" s="8"/>
    </row>
    <row r="403" spans="1:8" ht="15.75" customHeight="1" hidden="1" outlineLevel="1">
      <c r="A403" s="30" t="s">
        <v>39</v>
      </c>
      <c r="B403" s="30"/>
      <c r="C403" s="30"/>
      <c r="D403" s="30"/>
      <c r="E403" s="22">
        <v>0</v>
      </c>
      <c r="G403" s="8"/>
      <c r="H403" s="8"/>
    </row>
    <row r="404" spans="1:8" ht="15.75" customHeight="1" hidden="1" outlineLevel="1">
      <c r="A404" s="30" t="s">
        <v>40</v>
      </c>
      <c r="B404" s="30"/>
      <c r="C404" s="30"/>
      <c r="D404" s="30"/>
      <c r="E404" s="22">
        <v>0</v>
      </c>
      <c r="G404" s="8"/>
      <c r="H404" s="8"/>
    </row>
    <row r="405" spans="1:8" ht="31.5" customHeight="1" hidden="1" outlineLevel="1">
      <c r="A405" s="31" t="s">
        <v>41</v>
      </c>
      <c r="B405" s="31"/>
      <c r="C405" s="31"/>
      <c r="D405" s="31"/>
      <c r="E405" s="31"/>
      <c r="F405" s="31"/>
      <c r="G405" s="31"/>
      <c r="H405" s="17">
        <v>176760</v>
      </c>
    </row>
    <row r="406" spans="1:8" ht="34.5" customHeight="1" hidden="1" outlineLevel="1">
      <c r="A406" s="31" t="s">
        <v>42</v>
      </c>
      <c r="B406" s="31"/>
      <c r="C406" s="31"/>
      <c r="D406" s="31"/>
      <c r="E406" s="31"/>
      <c r="F406" s="31"/>
      <c r="G406" s="31"/>
      <c r="H406" s="12">
        <v>0</v>
      </c>
    </row>
    <row r="407" ht="15.75" hidden="1" outlineLevel="1"/>
    <row r="408" spans="1:8" ht="15.75" hidden="1" outlineLevel="1">
      <c r="A408" s="35" t="s">
        <v>63</v>
      </c>
      <c r="B408" s="35"/>
      <c r="C408" s="35"/>
      <c r="D408" s="35"/>
      <c r="E408" s="35"/>
      <c r="F408" s="35"/>
      <c r="G408" s="35"/>
      <c r="H408" s="35"/>
    </row>
    <row r="409" spans="1:8" ht="40.5" customHeight="1" hidden="1" outlineLevel="1">
      <c r="A409" s="36" t="s">
        <v>11</v>
      </c>
      <c r="B409" s="36"/>
      <c r="C409" s="36"/>
      <c r="D409" s="36"/>
      <c r="E409" s="36"/>
      <c r="F409" s="36"/>
      <c r="G409" s="36"/>
      <c r="H409" s="12">
        <f>ROUND(H412+H413*H414,2)</f>
        <v>1834.98</v>
      </c>
    </row>
    <row r="410" spans="1:5" ht="15.75" hidden="1" outlineLevel="1">
      <c r="A410" s="7"/>
      <c r="B410" s="7"/>
      <c r="C410" s="13"/>
      <c r="D410" s="13"/>
      <c r="E410" s="13"/>
    </row>
    <row r="411" spans="1:8" ht="33.75" customHeight="1" hidden="1" outlineLevel="1">
      <c r="A411" s="36" t="s">
        <v>12</v>
      </c>
      <c r="B411" s="36"/>
      <c r="C411" s="36"/>
      <c r="D411" s="36"/>
      <c r="E411" s="36"/>
      <c r="F411" s="36"/>
      <c r="G411" s="36"/>
      <c r="H411" s="36"/>
    </row>
    <row r="412" spans="1:8" ht="21.75" customHeight="1" hidden="1" outlineLevel="1">
      <c r="A412" s="34" t="s">
        <v>13</v>
      </c>
      <c r="B412" s="34"/>
      <c r="C412" s="34"/>
      <c r="D412" s="34"/>
      <c r="E412" s="34"/>
      <c r="F412" s="34"/>
      <c r="G412" s="34"/>
      <c r="H412" s="12">
        <v>986.21</v>
      </c>
    </row>
    <row r="413" spans="1:8" ht="25.5" customHeight="1" hidden="1" outlineLevel="1">
      <c r="A413" s="34" t="s">
        <v>14</v>
      </c>
      <c r="B413" s="34"/>
      <c r="C413" s="34"/>
      <c r="D413" s="34"/>
      <c r="E413" s="34"/>
      <c r="F413" s="34"/>
      <c r="G413" s="34"/>
      <c r="H413" s="12">
        <v>620866.89</v>
      </c>
    </row>
    <row r="414" spans="1:11" ht="35.25" customHeight="1" hidden="1" outlineLevel="1">
      <c r="A414" s="34" t="s">
        <v>15</v>
      </c>
      <c r="B414" s="34"/>
      <c r="C414" s="34"/>
      <c r="D414" s="34"/>
      <c r="E414" s="34"/>
      <c r="F414" s="34"/>
      <c r="G414" s="34"/>
      <c r="H414" s="15">
        <f>(H415+H416-(H417+H424))/(H434+H435-(H436+H443))</f>
        <v>0.0013670646365954982</v>
      </c>
      <c r="K414" s="20"/>
    </row>
    <row r="415" spans="1:11" ht="24.75" customHeight="1" hidden="1" outlineLevel="1">
      <c r="A415" s="34" t="s">
        <v>16</v>
      </c>
      <c r="B415" s="34"/>
      <c r="C415" s="34"/>
      <c r="D415" s="34"/>
      <c r="E415" s="34"/>
      <c r="F415" s="34"/>
      <c r="G415" s="34"/>
      <c r="H415" s="17">
        <v>855.393</v>
      </c>
      <c r="K415" s="20"/>
    </row>
    <row r="416" spans="1:8" ht="35.25" customHeight="1" hidden="1" outlineLevel="1">
      <c r="A416" s="34" t="s">
        <v>17</v>
      </c>
      <c r="B416" s="34"/>
      <c r="C416" s="34"/>
      <c r="D416" s="34"/>
      <c r="E416" s="34"/>
      <c r="F416" s="34"/>
      <c r="G416" s="34"/>
      <c r="H416" s="17">
        <v>39.53</v>
      </c>
    </row>
    <row r="417" spans="1:8" ht="36.75" customHeight="1" hidden="1" outlineLevel="1">
      <c r="A417" s="34" t="s">
        <v>18</v>
      </c>
      <c r="B417" s="34"/>
      <c r="C417" s="34"/>
      <c r="D417" s="34"/>
      <c r="E417" s="34"/>
      <c r="F417" s="34"/>
      <c r="G417" s="34"/>
      <c r="H417" s="17">
        <f>E419+E420+E421+E422+E423</f>
        <v>315.2467430676369</v>
      </c>
    </row>
    <row r="418" spans="1:8" ht="15.75" hidden="1" outlineLevel="1">
      <c r="A418" s="34" t="s">
        <v>20</v>
      </c>
      <c r="B418" s="34"/>
      <c r="C418" s="14"/>
      <c r="D418" s="14"/>
      <c r="E418" s="14"/>
      <c r="F418" s="14"/>
      <c r="G418" s="14"/>
      <c r="H418" s="19"/>
    </row>
    <row r="419" spans="1:8" ht="15.75" customHeight="1" hidden="1" outlineLevel="1">
      <c r="A419" s="30" t="s">
        <v>21</v>
      </c>
      <c r="B419" s="30"/>
      <c r="C419" s="30"/>
      <c r="D419" s="30"/>
      <c r="E419" s="17">
        <v>34.14675396763692</v>
      </c>
      <c r="G419" s="8"/>
      <c r="H419" s="8"/>
    </row>
    <row r="420" spans="1:8" ht="15.75" customHeight="1" hidden="1" outlineLevel="1">
      <c r="A420" s="30" t="s">
        <v>22</v>
      </c>
      <c r="B420" s="30"/>
      <c r="C420" s="30"/>
      <c r="D420" s="30"/>
      <c r="E420" s="21">
        <v>237.44346899999996</v>
      </c>
      <c r="G420" s="8"/>
      <c r="H420" s="8"/>
    </row>
    <row r="421" spans="1:8" ht="15.75" customHeight="1" hidden="1" outlineLevel="1">
      <c r="A421" s="30" t="s">
        <v>23</v>
      </c>
      <c r="B421" s="30"/>
      <c r="C421" s="30"/>
      <c r="D421" s="30"/>
      <c r="E421" s="21">
        <v>43.656520099999994</v>
      </c>
      <c r="G421" s="8"/>
      <c r="H421" s="8"/>
    </row>
    <row r="422" spans="1:8" ht="15.75" customHeight="1" hidden="1" outlineLevel="1">
      <c r="A422" s="30" t="s">
        <v>24</v>
      </c>
      <c r="B422" s="30"/>
      <c r="C422" s="30"/>
      <c r="D422" s="30"/>
      <c r="E422" s="22">
        <v>0</v>
      </c>
      <c r="G422" s="8"/>
      <c r="H422" s="8"/>
    </row>
    <row r="423" spans="1:8" ht="15.75" customHeight="1" hidden="1" outlineLevel="1">
      <c r="A423" s="30" t="s">
        <v>25</v>
      </c>
      <c r="B423" s="30"/>
      <c r="C423" s="30"/>
      <c r="D423" s="30"/>
      <c r="E423" s="22">
        <v>0</v>
      </c>
      <c r="G423" s="8"/>
      <c r="H423" s="8"/>
    </row>
    <row r="424" spans="1:8" ht="24" customHeight="1" hidden="1" outlineLevel="1">
      <c r="A424" s="31" t="s">
        <v>26</v>
      </c>
      <c r="B424" s="31"/>
      <c r="C424" s="31"/>
      <c r="D424" s="31"/>
      <c r="E424" s="31"/>
      <c r="F424" s="31"/>
      <c r="G424" s="31"/>
      <c r="H424" s="17">
        <v>278.29</v>
      </c>
    </row>
    <row r="425" spans="1:8" ht="33" customHeight="1" hidden="1" outlineLevel="1">
      <c r="A425" s="31" t="s">
        <v>27</v>
      </c>
      <c r="B425" s="31"/>
      <c r="C425" s="31"/>
      <c r="D425" s="31"/>
      <c r="E425" s="31"/>
      <c r="F425" s="31"/>
      <c r="G425" s="31"/>
      <c r="H425" s="21">
        <f>D427+D431</f>
        <v>13567.388619000001</v>
      </c>
    </row>
    <row r="426" spans="1:8" ht="15.75" hidden="1" outlineLevel="1">
      <c r="A426" s="31" t="s">
        <v>20</v>
      </c>
      <c r="B426" s="31"/>
      <c r="C426" s="14"/>
      <c r="D426" s="14"/>
      <c r="E426" s="14"/>
      <c r="F426" s="14"/>
      <c r="G426" s="14"/>
      <c r="H426" s="23"/>
    </row>
    <row r="427" spans="1:8" ht="15.75" customHeight="1" hidden="1" outlineLevel="1">
      <c r="A427" s="33" t="s">
        <v>28</v>
      </c>
      <c r="B427" s="33"/>
      <c r="C427" s="33"/>
      <c r="D427" s="17">
        <f>D428+D429+D430</f>
        <v>17.198999999999998</v>
      </c>
      <c r="E427" s="7"/>
      <c r="F427" s="8"/>
      <c r="G427" s="8"/>
      <c r="H427" s="8"/>
    </row>
    <row r="428" spans="1:8" ht="15.75" customHeight="1" hidden="1" outlineLevel="1">
      <c r="A428" s="32" t="s">
        <v>29</v>
      </c>
      <c r="B428" s="32"/>
      <c r="C428" s="32"/>
      <c r="D428" s="17">
        <v>4.789</v>
      </c>
      <c r="E428" s="7"/>
      <c r="F428" s="8"/>
      <c r="G428" s="8"/>
      <c r="H428" s="8"/>
    </row>
    <row r="429" spans="1:8" ht="15.75" customHeight="1" hidden="1" outlineLevel="1">
      <c r="A429" s="32" t="s">
        <v>30</v>
      </c>
      <c r="B429" s="32"/>
      <c r="C429" s="32"/>
      <c r="D429" s="17">
        <v>7.770999999999999</v>
      </c>
      <c r="E429" s="7"/>
      <c r="F429" s="8"/>
      <c r="G429" s="8"/>
      <c r="H429" s="8"/>
    </row>
    <row r="430" spans="1:8" ht="15.75" customHeight="1" hidden="1" outlineLevel="1">
      <c r="A430" s="32" t="s">
        <v>31</v>
      </c>
      <c r="B430" s="32"/>
      <c r="C430" s="32"/>
      <c r="D430" s="17">
        <v>4.639</v>
      </c>
      <c r="E430" s="7"/>
      <c r="F430" s="8"/>
      <c r="G430" s="8"/>
      <c r="H430" s="8"/>
    </row>
    <row r="431" spans="1:8" ht="15.75" customHeight="1" hidden="1" outlineLevel="1">
      <c r="A431" s="33" t="s">
        <v>32</v>
      </c>
      <c r="B431" s="33"/>
      <c r="C431" s="33"/>
      <c r="D431" s="17">
        <f>D432+D433</f>
        <v>13550.189619</v>
      </c>
      <c r="E431" s="7"/>
      <c r="F431" s="8"/>
      <c r="G431" s="8"/>
      <c r="H431" s="8"/>
    </row>
    <row r="432" spans="1:8" ht="15.75" customHeight="1" hidden="1" outlineLevel="1">
      <c r="A432" s="32" t="s">
        <v>29</v>
      </c>
      <c r="B432" s="32"/>
      <c r="C432" s="32"/>
      <c r="D432" s="17">
        <v>4465.653549999999</v>
      </c>
      <c r="E432" s="7"/>
      <c r="F432" s="8"/>
      <c r="G432" s="8"/>
      <c r="H432" s="8"/>
    </row>
    <row r="433" spans="1:8" ht="15.75" customHeight="1" hidden="1" outlineLevel="1">
      <c r="A433" s="32" t="s">
        <v>31</v>
      </c>
      <c r="B433" s="32"/>
      <c r="C433" s="32"/>
      <c r="D433" s="17">
        <v>9084.536069000002</v>
      </c>
      <c r="E433" s="7"/>
      <c r="F433" s="8"/>
      <c r="G433" s="8"/>
      <c r="H433" s="8"/>
    </row>
    <row r="434" spans="1:8" ht="35.25" customHeight="1" hidden="1" outlineLevel="1">
      <c r="A434" s="31" t="s">
        <v>33</v>
      </c>
      <c r="B434" s="31"/>
      <c r="C434" s="31"/>
      <c r="D434" s="31"/>
      <c r="E434" s="31"/>
      <c r="F434" s="31"/>
      <c r="G434" s="31"/>
      <c r="H434" s="17">
        <v>523430.025</v>
      </c>
    </row>
    <row r="435" spans="1:8" ht="34.5" customHeight="1" hidden="1" outlineLevel="1">
      <c r="A435" s="31" t="s">
        <v>34</v>
      </c>
      <c r="B435" s="31"/>
      <c r="C435" s="31"/>
      <c r="D435" s="31"/>
      <c r="E435" s="31"/>
      <c r="F435" s="31"/>
      <c r="G435" s="31"/>
      <c r="H435" s="17">
        <v>29277.274</v>
      </c>
    </row>
    <row r="436" spans="1:8" ht="34.5" customHeight="1" hidden="1" outlineLevel="1">
      <c r="A436" s="31" t="s">
        <v>35</v>
      </c>
      <c r="B436" s="31"/>
      <c r="C436" s="31"/>
      <c r="D436" s="31"/>
      <c r="E436" s="31"/>
      <c r="F436" s="31"/>
      <c r="G436" s="31"/>
      <c r="H436" s="17">
        <f>E438+E439+E440+E441+E442</f>
        <v>175704.96761899997</v>
      </c>
    </row>
    <row r="437" spans="1:8" ht="15.75" hidden="1" outlineLevel="1">
      <c r="A437" s="31" t="s">
        <v>20</v>
      </c>
      <c r="B437" s="31"/>
      <c r="C437" s="14"/>
      <c r="D437" s="14"/>
      <c r="E437" s="14"/>
      <c r="F437" s="14"/>
      <c r="G437" s="14"/>
      <c r="H437" s="23"/>
    </row>
    <row r="438" spans="1:8" ht="15.75" customHeight="1" hidden="1" outlineLevel="1">
      <c r="A438" s="30" t="s">
        <v>36</v>
      </c>
      <c r="B438" s="30"/>
      <c r="C438" s="30"/>
      <c r="D438" s="30"/>
      <c r="E438" s="17">
        <v>13567.388619000001</v>
      </c>
      <c r="G438" s="8"/>
      <c r="H438" s="8"/>
    </row>
    <row r="439" spans="1:8" ht="15.75" customHeight="1" hidden="1" outlineLevel="1">
      <c r="A439" s="30" t="s">
        <v>37</v>
      </c>
      <c r="B439" s="30"/>
      <c r="C439" s="30"/>
      <c r="D439" s="30"/>
      <c r="E439" s="21">
        <v>131630.20899999997</v>
      </c>
      <c r="G439" s="8"/>
      <c r="H439" s="8"/>
    </row>
    <row r="440" spans="1:8" ht="15.75" customHeight="1" hidden="1" outlineLevel="1">
      <c r="A440" s="30" t="s">
        <v>38</v>
      </c>
      <c r="B440" s="30"/>
      <c r="C440" s="30"/>
      <c r="D440" s="30"/>
      <c r="E440" s="21">
        <v>30507.370000000003</v>
      </c>
      <c r="G440" s="8"/>
      <c r="H440" s="8"/>
    </row>
    <row r="441" spans="1:8" ht="15.75" customHeight="1" hidden="1" outlineLevel="1">
      <c r="A441" s="30" t="s">
        <v>39</v>
      </c>
      <c r="B441" s="30"/>
      <c r="C441" s="30"/>
      <c r="D441" s="30"/>
      <c r="E441" s="22">
        <v>0</v>
      </c>
      <c r="G441" s="8"/>
      <c r="H441" s="8"/>
    </row>
    <row r="442" spans="1:8" ht="15.75" customHeight="1" hidden="1" outlineLevel="1">
      <c r="A442" s="30" t="s">
        <v>40</v>
      </c>
      <c r="B442" s="30"/>
      <c r="C442" s="30"/>
      <c r="D442" s="30"/>
      <c r="E442" s="22">
        <v>0</v>
      </c>
      <c r="G442" s="8"/>
      <c r="H442" s="8"/>
    </row>
    <row r="443" spans="1:8" ht="31.5" customHeight="1" hidden="1" outlineLevel="1">
      <c r="A443" s="31" t="s">
        <v>41</v>
      </c>
      <c r="B443" s="31"/>
      <c r="C443" s="31"/>
      <c r="D443" s="31"/>
      <c r="E443" s="31"/>
      <c r="F443" s="31"/>
      <c r="G443" s="31"/>
      <c r="H443" s="17">
        <v>156540</v>
      </c>
    </row>
    <row r="444" spans="1:8" ht="34.5" customHeight="1" hidden="1" outlineLevel="1">
      <c r="A444" s="31" t="s">
        <v>42</v>
      </c>
      <c r="B444" s="31"/>
      <c r="C444" s="31"/>
      <c r="D444" s="31"/>
      <c r="E444" s="31"/>
      <c r="F444" s="31"/>
      <c r="G444" s="31"/>
      <c r="H444" s="12">
        <v>0</v>
      </c>
    </row>
    <row r="445" ht="15.75" hidden="1" outlineLevel="1"/>
    <row r="446" spans="1:8" ht="15.75" hidden="1" outlineLevel="1">
      <c r="A446" s="35" t="s">
        <v>64</v>
      </c>
      <c r="B446" s="35"/>
      <c r="C446" s="35"/>
      <c r="D446" s="35"/>
      <c r="E446" s="35"/>
      <c r="F446" s="35"/>
      <c r="G446" s="35"/>
      <c r="H446" s="35"/>
    </row>
    <row r="447" spans="1:8" ht="40.5" customHeight="1" hidden="1" outlineLevel="1">
      <c r="A447" s="36" t="s">
        <v>11</v>
      </c>
      <c r="B447" s="36"/>
      <c r="C447" s="36"/>
      <c r="D447" s="36"/>
      <c r="E447" s="36"/>
      <c r="F447" s="36"/>
      <c r="G447" s="36"/>
      <c r="H447" s="12">
        <f>ROUND(H450+H451*H452,2)</f>
        <v>1983.75</v>
      </c>
    </row>
    <row r="448" spans="1:5" ht="15.75" hidden="1" outlineLevel="1">
      <c r="A448" s="7"/>
      <c r="B448" s="7"/>
      <c r="C448" s="13"/>
      <c r="D448" s="13"/>
      <c r="E448" s="13"/>
    </row>
    <row r="449" spans="1:8" ht="33.75" customHeight="1" hidden="1" outlineLevel="1">
      <c r="A449" s="36" t="s">
        <v>12</v>
      </c>
      <c r="B449" s="36"/>
      <c r="C449" s="36"/>
      <c r="D449" s="36"/>
      <c r="E449" s="36"/>
      <c r="F449" s="36"/>
      <c r="G449" s="36"/>
      <c r="H449" s="36"/>
    </row>
    <row r="450" spans="1:8" ht="21.75" customHeight="1" hidden="1" outlineLevel="1">
      <c r="A450" s="34" t="s">
        <v>13</v>
      </c>
      <c r="B450" s="34"/>
      <c r="C450" s="34"/>
      <c r="D450" s="34"/>
      <c r="E450" s="34"/>
      <c r="F450" s="34"/>
      <c r="G450" s="34"/>
      <c r="H450" s="12">
        <v>994.25</v>
      </c>
    </row>
    <row r="451" spans="1:8" ht="25.5" customHeight="1" hidden="1" outlineLevel="1">
      <c r="A451" s="34" t="s">
        <v>14</v>
      </c>
      <c r="B451" s="34"/>
      <c r="C451" s="34"/>
      <c r="D451" s="34"/>
      <c r="E451" s="34"/>
      <c r="F451" s="34"/>
      <c r="G451" s="34"/>
      <c r="H451" s="12">
        <v>678107.11</v>
      </c>
    </row>
    <row r="452" spans="1:11" ht="35.25" customHeight="1" hidden="1" outlineLevel="1">
      <c r="A452" s="34" t="s">
        <v>15</v>
      </c>
      <c r="B452" s="34"/>
      <c r="C452" s="34"/>
      <c r="D452" s="34"/>
      <c r="E452" s="34"/>
      <c r="F452" s="34"/>
      <c r="G452" s="34"/>
      <c r="H452" s="15">
        <f>(H453+H454-(H455+H462))/(H472+H473-(H474+H481))</f>
        <v>0.0014592102133252766</v>
      </c>
      <c r="K452" s="20"/>
    </row>
    <row r="453" spans="1:11" ht="24.75" customHeight="1" hidden="1" outlineLevel="1">
      <c r="A453" s="34" t="s">
        <v>16</v>
      </c>
      <c r="B453" s="34"/>
      <c r="C453" s="34"/>
      <c r="D453" s="34"/>
      <c r="E453" s="34"/>
      <c r="F453" s="34"/>
      <c r="G453" s="34"/>
      <c r="H453" s="17">
        <v>760.18</v>
      </c>
      <c r="K453" s="20"/>
    </row>
    <row r="454" spans="1:8" ht="35.25" customHeight="1" hidden="1" outlineLevel="1">
      <c r="A454" s="34" t="s">
        <v>17</v>
      </c>
      <c r="B454" s="34"/>
      <c r="C454" s="34"/>
      <c r="D454" s="34"/>
      <c r="E454" s="34"/>
      <c r="F454" s="34"/>
      <c r="G454" s="34"/>
      <c r="H454" s="17">
        <v>26.969</v>
      </c>
    </row>
    <row r="455" spans="1:8" ht="36.75" customHeight="1" hidden="1" outlineLevel="1">
      <c r="A455" s="34" t="s">
        <v>18</v>
      </c>
      <c r="B455" s="34"/>
      <c r="C455" s="34"/>
      <c r="D455" s="34"/>
      <c r="E455" s="34"/>
      <c r="F455" s="34"/>
      <c r="G455" s="34"/>
      <c r="H455" s="17">
        <f>E457+E458+E459+E460+E461</f>
        <v>273.1818610121855</v>
      </c>
    </row>
    <row r="456" spans="1:8" ht="15.75" hidden="1" outlineLevel="1">
      <c r="A456" s="34" t="s">
        <v>20</v>
      </c>
      <c r="B456" s="34"/>
      <c r="C456" s="14"/>
      <c r="D456" s="14"/>
      <c r="E456" s="14"/>
      <c r="F456" s="14"/>
      <c r="G456" s="14"/>
      <c r="H456" s="19"/>
    </row>
    <row r="457" spans="1:8" ht="15.75" customHeight="1" hidden="1" outlineLevel="1">
      <c r="A457" s="30" t="s">
        <v>21</v>
      </c>
      <c r="B457" s="30"/>
      <c r="C457" s="30"/>
      <c r="D457" s="30"/>
      <c r="E457" s="17">
        <v>28.02486841218548</v>
      </c>
      <c r="G457" s="8"/>
      <c r="H457" s="8"/>
    </row>
    <row r="458" spans="1:8" ht="15.75" customHeight="1" hidden="1" outlineLevel="1">
      <c r="A458" s="30" t="s">
        <v>22</v>
      </c>
      <c r="B458" s="30"/>
      <c r="C458" s="30"/>
      <c r="D458" s="30"/>
      <c r="E458" s="21">
        <v>207.14798490000004</v>
      </c>
      <c r="G458" s="8"/>
      <c r="H458" s="8"/>
    </row>
    <row r="459" spans="1:8" ht="15.75" customHeight="1" hidden="1" outlineLevel="1">
      <c r="A459" s="30" t="s">
        <v>23</v>
      </c>
      <c r="B459" s="30"/>
      <c r="C459" s="30"/>
      <c r="D459" s="30"/>
      <c r="E459" s="21">
        <v>38.009007700000005</v>
      </c>
      <c r="G459" s="8"/>
      <c r="H459" s="8"/>
    </row>
    <row r="460" spans="1:8" ht="15.75" customHeight="1" hidden="1" outlineLevel="1">
      <c r="A460" s="30" t="s">
        <v>24</v>
      </c>
      <c r="B460" s="30"/>
      <c r="C460" s="30"/>
      <c r="D460" s="30"/>
      <c r="E460" s="22">
        <v>0</v>
      </c>
      <c r="G460" s="8"/>
      <c r="H460" s="8"/>
    </row>
    <row r="461" spans="1:8" ht="15.75" customHeight="1" hidden="1" outlineLevel="1">
      <c r="A461" s="30" t="s">
        <v>25</v>
      </c>
      <c r="B461" s="30"/>
      <c r="C461" s="30"/>
      <c r="D461" s="30"/>
      <c r="E461" s="22">
        <v>0</v>
      </c>
      <c r="G461" s="8"/>
      <c r="H461" s="8"/>
    </row>
    <row r="462" spans="1:8" ht="24" customHeight="1" hidden="1" outlineLevel="1">
      <c r="A462" s="31" t="s">
        <v>26</v>
      </c>
      <c r="B462" s="31"/>
      <c r="C462" s="31"/>
      <c r="D462" s="31"/>
      <c r="E462" s="31"/>
      <c r="F462" s="31"/>
      <c r="G462" s="31"/>
      <c r="H462" s="17">
        <v>272.82</v>
      </c>
    </row>
    <row r="463" spans="1:8" ht="33" customHeight="1" hidden="1" outlineLevel="1">
      <c r="A463" s="31" t="s">
        <v>27</v>
      </c>
      <c r="B463" s="31"/>
      <c r="C463" s="31"/>
      <c r="D463" s="31"/>
      <c r="E463" s="31"/>
      <c r="F463" s="31"/>
      <c r="G463" s="31"/>
      <c r="H463" s="21">
        <f>D465+D469</f>
        <v>11475.18208</v>
      </c>
    </row>
    <row r="464" spans="1:8" ht="15.75" hidden="1" outlineLevel="1">
      <c r="A464" s="31" t="s">
        <v>20</v>
      </c>
      <c r="B464" s="31"/>
      <c r="C464" s="14"/>
      <c r="D464" s="14"/>
      <c r="E464" s="14"/>
      <c r="F464" s="14"/>
      <c r="G464" s="14"/>
      <c r="H464" s="23"/>
    </row>
    <row r="465" spans="1:8" ht="15.75" customHeight="1" hidden="1" outlineLevel="1">
      <c r="A465" s="33" t="s">
        <v>28</v>
      </c>
      <c r="B465" s="33"/>
      <c r="C465" s="33"/>
      <c r="D465" s="17">
        <f>D466+D467+D468</f>
        <v>12.388</v>
      </c>
      <c r="E465" s="7"/>
      <c r="F465" s="8"/>
      <c r="G465" s="8"/>
      <c r="H465" s="8"/>
    </row>
    <row r="466" spans="1:8" ht="15.75" customHeight="1" hidden="1" outlineLevel="1">
      <c r="A466" s="32" t="s">
        <v>29</v>
      </c>
      <c r="B466" s="32"/>
      <c r="C466" s="32"/>
      <c r="D466" s="17">
        <v>2.346</v>
      </c>
      <c r="E466" s="7"/>
      <c r="F466" s="8"/>
      <c r="G466" s="8"/>
      <c r="H466" s="8"/>
    </row>
    <row r="467" spans="1:8" ht="15.75" customHeight="1" hidden="1" outlineLevel="1">
      <c r="A467" s="32" t="s">
        <v>30</v>
      </c>
      <c r="B467" s="32"/>
      <c r="C467" s="32"/>
      <c r="D467" s="17">
        <v>6.884</v>
      </c>
      <c r="E467" s="7"/>
      <c r="F467" s="8"/>
      <c r="G467" s="8"/>
      <c r="H467" s="8"/>
    </row>
    <row r="468" spans="1:8" ht="15.75" customHeight="1" hidden="1" outlineLevel="1">
      <c r="A468" s="32" t="s">
        <v>31</v>
      </c>
      <c r="B468" s="32"/>
      <c r="C468" s="32"/>
      <c r="D468" s="17">
        <v>3.158</v>
      </c>
      <c r="E468" s="7"/>
      <c r="F468" s="8"/>
      <c r="G468" s="8"/>
      <c r="H468" s="8"/>
    </row>
    <row r="469" spans="1:8" ht="15.75" customHeight="1" hidden="1" outlineLevel="1">
      <c r="A469" s="33" t="s">
        <v>32</v>
      </c>
      <c r="B469" s="33"/>
      <c r="C469" s="33"/>
      <c r="D469" s="17">
        <f>D470+D471</f>
        <v>11462.79408</v>
      </c>
      <c r="E469" s="7"/>
      <c r="F469" s="8"/>
      <c r="G469" s="8"/>
      <c r="H469" s="8"/>
    </row>
    <row r="470" spans="1:8" ht="15.75" customHeight="1" hidden="1" outlineLevel="1">
      <c r="A470" s="32" t="s">
        <v>29</v>
      </c>
      <c r="B470" s="32"/>
      <c r="C470" s="32"/>
      <c r="D470" s="17">
        <v>3717.719679999999</v>
      </c>
      <c r="E470" s="7"/>
      <c r="F470" s="8"/>
      <c r="G470" s="8"/>
      <c r="H470" s="8"/>
    </row>
    <row r="471" spans="1:8" ht="15.75" customHeight="1" hidden="1" outlineLevel="1">
      <c r="A471" s="32" t="s">
        <v>31</v>
      </c>
      <c r="B471" s="32"/>
      <c r="C471" s="32"/>
      <c r="D471" s="17">
        <v>7745.074400000001</v>
      </c>
      <c r="E471" s="7"/>
      <c r="F471" s="8"/>
      <c r="G471" s="8"/>
      <c r="H471" s="8"/>
    </row>
    <row r="472" spans="1:8" ht="35.25" customHeight="1" hidden="1" outlineLevel="1">
      <c r="A472" s="31" t="s">
        <v>33</v>
      </c>
      <c r="B472" s="31"/>
      <c r="C472" s="31"/>
      <c r="D472" s="31"/>
      <c r="E472" s="31"/>
      <c r="F472" s="31"/>
      <c r="G472" s="31"/>
      <c r="H472" s="17">
        <v>459946.653</v>
      </c>
    </row>
    <row r="473" spans="1:8" ht="34.5" customHeight="1" hidden="1" outlineLevel="1">
      <c r="A473" s="31" t="s">
        <v>34</v>
      </c>
      <c r="B473" s="31"/>
      <c r="C473" s="31"/>
      <c r="D473" s="31"/>
      <c r="E473" s="31"/>
      <c r="F473" s="31"/>
      <c r="G473" s="31"/>
      <c r="H473" s="17">
        <v>18968.361</v>
      </c>
    </row>
    <row r="474" spans="1:8" ht="34.5" customHeight="1" hidden="1" outlineLevel="1">
      <c r="A474" s="31" t="s">
        <v>35</v>
      </c>
      <c r="B474" s="31"/>
      <c r="C474" s="31"/>
      <c r="D474" s="31"/>
      <c r="E474" s="31"/>
      <c r="F474" s="31"/>
      <c r="G474" s="31"/>
      <c r="H474" s="17">
        <f>E476+E477+E478+E479+E480</f>
        <v>160196.34408000004</v>
      </c>
    </row>
    <row r="475" spans="1:8" ht="15.75" hidden="1" outlineLevel="1">
      <c r="A475" s="31" t="s">
        <v>20</v>
      </c>
      <c r="B475" s="31"/>
      <c r="C475" s="14"/>
      <c r="D475" s="14"/>
      <c r="E475" s="14"/>
      <c r="F475" s="14"/>
      <c r="G475" s="14"/>
      <c r="H475" s="23"/>
    </row>
    <row r="476" spans="1:8" ht="15.75" customHeight="1" hidden="1" outlineLevel="1">
      <c r="A476" s="30" t="s">
        <v>36</v>
      </c>
      <c r="B476" s="30"/>
      <c r="C476" s="30"/>
      <c r="D476" s="30"/>
      <c r="E476" s="17">
        <v>11475.18208</v>
      </c>
      <c r="G476" s="8"/>
      <c r="H476" s="8"/>
    </row>
    <row r="477" spans="1:8" ht="15.75" customHeight="1" hidden="1" outlineLevel="1">
      <c r="A477" s="30" t="s">
        <v>37</v>
      </c>
      <c r="B477" s="30"/>
      <c r="C477" s="30"/>
      <c r="D477" s="30"/>
      <c r="E477" s="21">
        <v>122501.38000000002</v>
      </c>
      <c r="G477" s="8"/>
      <c r="H477" s="8"/>
    </row>
    <row r="478" spans="1:8" ht="15.75" customHeight="1" hidden="1" outlineLevel="1">
      <c r="A478" s="30" t="s">
        <v>38</v>
      </c>
      <c r="B478" s="30"/>
      <c r="C478" s="30"/>
      <c r="D478" s="30"/>
      <c r="E478" s="21">
        <v>26219.782000000003</v>
      </c>
      <c r="G478" s="8"/>
      <c r="H478" s="8"/>
    </row>
    <row r="479" spans="1:8" ht="15.75" customHeight="1" hidden="1" outlineLevel="1">
      <c r="A479" s="30" t="s">
        <v>39</v>
      </c>
      <c r="B479" s="30"/>
      <c r="C479" s="30"/>
      <c r="D479" s="30"/>
      <c r="E479" s="22">
        <v>0</v>
      </c>
      <c r="G479" s="8"/>
      <c r="H479" s="8"/>
    </row>
    <row r="480" spans="1:8" ht="15.75" customHeight="1" hidden="1" outlineLevel="1">
      <c r="A480" s="30" t="s">
        <v>40</v>
      </c>
      <c r="B480" s="30"/>
      <c r="C480" s="30"/>
      <c r="D480" s="30"/>
      <c r="E480" s="22">
        <v>0</v>
      </c>
      <c r="G480" s="8"/>
      <c r="H480" s="8"/>
    </row>
    <row r="481" spans="1:8" ht="31.5" customHeight="1" hidden="1" outlineLevel="1">
      <c r="A481" s="31" t="s">
        <v>41</v>
      </c>
      <c r="B481" s="31"/>
      <c r="C481" s="31"/>
      <c r="D481" s="31"/>
      <c r="E481" s="31"/>
      <c r="F481" s="31"/>
      <c r="G481" s="31"/>
      <c r="H481" s="17">
        <v>153460</v>
      </c>
    </row>
    <row r="482" spans="1:8" ht="34.5" customHeight="1" hidden="1" outlineLevel="1">
      <c r="A482" s="31" t="s">
        <v>42</v>
      </c>
      <c r="B482" s="31"/>
      <c r="C482" s="31"/>
      <c r="D482" s="31"/>
      <c r="E482" s="31"/>
      <c r="F482" s="31"/>
      <c r="G482" s="31"/>
      <c r="H482" s="12">
        <v>0</v>
      </c>
    </row>
    <row r="483" ht="15.75" hidden="1" outlineLevel="1"/>
    <row r="484" spans="1:8" ht="15.75" hidden="1" outlineLevel="1">
      <c r="A484" s="35" t="s">
        <v>65</v>
      </c>
      <c r="B484" s="35"/>
      <c r="C484" s="35"/>
      <c r="D484" s="35"/>
      <c r="E484" s="35"/>
      <c r="F484" s="35"/>
      <c r="G484" s="35"/>
      <c r="H484" s="35"/>
    </row>
    <row r="485" spans="1:8" ht="40.5" customHeight="1" hidden="1" outlineLevel="1">
      <c r="A485" s="36" t="s">
        <v>11</v>
      </c>
      <c r="B485" s="36"/>
      <c r="C485" s="36"/>
      <c r="D485" s="36"/>
      <c r="E485" s="36"/>
      <c r="F485" s="36"/>
      <c r="G485" s="36"/>
      <c r="H485" s="12">
        <f>ROUND(H488+H489*H490,2)</f>
        <v>1909.39</v>
      </c>
    </row>
    <row r="486" spans="1:5" ht="15.75" hidden="1" outlineLevel="1">
      <c r="A486" s="7"/>
      <c r="B486" s="7"/>
      <c r="C486" s="13"/>
      <c r="D486" s="13"/>
      <c r="E486" s="13"/>
    </row>
    <row r="487" spans="1:8" ht="33.75" customHeight="1" hidden="1" outlineLevel="1">
      <c r="A487" s="36" t="s">
        <v>12</v>
      </c>
      <c r="B487" s="36"/>
      <c r="C487" s="36"/>
      <c r="D487" s="36"/>
      <c r="E487" s="36"/>
      <c r="F487" s="36"/>
      <c r="G487" s="36"/>
      <c r="H487" s="36"/>
    </row>
    <row r="488" spans="1:8" ht="21.75" customHeight="1" hidden="1" outlineLevel="1">
      <c r="A488" s="34" t="s">
        <v>13</v>
      </c>
      <c r="B488" s="34"/>
      <c r="C488" s="34"/>
      <c r="D488" s="34"/>
      <c r="E488" s="34"/>
      <c r="F488" s="34"/>
      <c r="G488" s="34"/>
      <c r="H488" s="12">
        <v>977.07</v>
      </c>
    </row>
    <row r="489" spans="1:8" ht="25.5" customHeight="1" hidden="1" outlineLevel="1">
      <c r="A489" s="34" t="s">
        <v>14</v>
      </c>
      <c r="B489" s="34"/>
      <c r="C489" s="34"/>
      <c r="D489" s="34"/>
      <c r="E489" s="34"/>
      <c r="F489" s="34"/>
      <c r="G489" s="34"/>
      <c r="H489" s="12">
        <v>672278.11</v>
      </c>
    </row>
    <row r="490" spans="1:11" ht="35.25" customHeight="1" hidden="1" outlineLevel="1">
      <c r="A490" s="34" t="s">
        <v>15</v>
      </c>
      <c r="B490" s="34"/>
      <c r="C490" s="34"/>
      <c r="D490" s="34"/>
      <c r="E490" s="34"/>
      <c r="F490" s="34"/>
      <c r="G490" s="34"/>
      <c r="H490" s="15">
        <f>(H491+H492-(H493+H500))/(H510+H511-(H512+H519))</f>
        <v>0.0013868025130022805</v>
      </c>
      <c r="K490" s="20"/>
    </row>
    <row r="491" spans="1:11" ht="24.75" customHeight="1" hidden="1" outlineLevel="1">
      <c r="A491" s="34" t="s">
        <v>16</v>
      </c>
      <c r="B491" s="34"/>
      <c r="C491" s="34"/>
      <c r="D491" s="34"/>
      <c r="E491" s="34"/>
      <c r="F491" s="34"/>
      <c r="G491" s="34"/>
      <c r="H491" s="17">
        <v>718.623</v>
      </c>
      <c r="K491" s="20"/>
    </row>
    <row r="492" spans="1:8" ht="35.25" customHeight="1" hidden="1" outlineLevel="1">
      <c r="A492" s="34" t="s">
        <v>17</v>
      </c>
      <c r="B492" s="34"/>
      <c r="C492" s="34"/>
      <c r="D492" s="34"/>
      <c r="E492" s="34"/>
      <c r="F492" s="34"/>
      <c r="G492" s="34"/>
      <c r="H492" s="17">
        <v>14.463000000000001</v>
      </c>
    </row>
    <row r="493" spans="1:8" ht="36.75" customHeight="1" hidden="1" outlineLevel="1">
      <c r="A493" s="34" t="s">
        <v>18</v>
      </c>
      <c r="B493" s="34"/>
      <c r="C493" s="34"/>
      <c r="D493" s="34"/>
      <c r="E493" s="34"/>
      <c r="F493" s="34"/>
      <c r="G493" s="34"/>
      <c r="H493" s="17">
        <f>E495+E496+E497+E498+E499</f>
        <v>267.9458124301217</v>
      </c>
    </row>
    <row r="494" spans="1:8" ht="15.75" hidden="1" outlineLevel="1">
      <c r="A494" s="34" t="s">
        <v>20</v>
      </c>
      <c r="B494" s="34"/>
      <c r="C494" s="14"/>
      <c r="D494" s="14"/>
      <c r="E494" s="14"/>
      <c r="F494" s="14"/>
      <c r="G494" s="14"/>
      <c r="H494" s="19"/>
    </row>
    <row r="495" spans="1:8" ht="15.75" customHeight="1" hidden="1" outlineLevel="1">
      <c r="A495" s="30" t="s">
        <v>21</v>
      </c>
      <c r="B495" s="30"/>
      <c r="C495" s="30"/>
      <c r="D495" s="30"/>
      <c r="E495" s="17">
        <v>24.87761423012167</v>
      </c>
      <c r="G495" s="8"/>
      <c r="H495" s="8"/>
    </row>
    <row r="496" spans="1:8" ht="15.75" customHeight="1" hidden="1" outlineLevel="1">
      <c r="A496" s="30" t="s">
        <v>22</v>
      </c>
      <c r="B496" s="30"/>
      <c r="C496" s="30"/>
      <c r="D496" s="30"/>
      <c r="E496" s="21">
        <v>207.3415516</v>
      </c>
      <c r="G496" s="8"/>
      <c r="H496" s="8"/>
    </row>
    <row r="497" spans="1:8" ht="15.75" customHeight="1" hidden="1" outlineLevel="1">
      <c r="A497" s="30" t="s">
        <v>23</v>
      </c>
      <c r="B497" s="30"/>
      <c r="C497" s="30"/>
      <c r="D497" s="30"/>
      <c r="E497" s="21">
        <v>35.7266466</v>
      </c>
      <c r="G497" s="8"/>
      <c r="H497" s="8"/>
    </row>
    <row r="498" spans="1:8" ht="15.75" customHeight="1" hidden="1" outlineLevel="1">
      <c r="A498" s="30" t="s">
        <v>24</v>
      </c>
      <c r="B498" s="30"/>
      <c r="C498" s="30"/>
      <c r="D498" s="30"/>
      <c r="E498" s="22">
        <v>0</v>
      </c>
      <c r="G498" s="8"/>
      <c r="H498" s="8"/>
    </row>
    <row r="499" spans="1:8" ht="15.75" customHeight="1" hidden="1" outlineLevel="1">
      <c r="A499" s="30" t="s">
        <v>25</v>
      </c>
      <c r="B499" s="30"/>
      <c r="C499" s="30"/>
      <c r="D499" s="30"/>
      <c r="E499" s="22">
        <v>0</v>
      </c>
      <c r="G499" s="8"/>
      <c r="H499" s="8"/>
    </row>
    <row r="500" spans="1:8" ht="24" customHeight="1" hidden="1" outlineLevel="1">
      <c r="A500" s="31" t="s">
        <v>26</v>
      </c>
      <c r="B500" s="31"/>
      <c r="C500" s="31"/>
      <c r="D500" s="31"/>
      <c r="E500" s="31"/>
      <c r="F500" s="31"/>
      <c r="G500" s="31"/>
      <c r="H500" s="17">
        <v>245.39</v>
      </c>
    </row>
    <row r="501" spans="1:8" ht="33" customHeight="1" hidden="1" outlineLevel="1">
      <c r="A501" s="31" t="s">
        <v>27</v>
      </c>
      <c r="B501" s="31"/>
      <c r="C501" s="31"/>
      <c r="D501" s="31"/>
      <c r="E501" s="31"/>
      <c r="F501" s="31"/>
      <c r="G501" s="31"/>
      <c r="H501" s="21">
        <f>D503+D507</f>
        <v>10375.806571000001</v>
      </c>
    </row>
    <row r="502" spans="1:8" ht="15.75" hidden="1" outlineLevel="1">
      <c r="A502" s="31" t="s">
        <v>20</v>
      </c>
      <c r="B502" s="31"/>
      <c r="C502" s="14"/>
      <c r="D502" s="14"/>
      <c r="E502" s="14"/>
      <c r="F502" s="14"/>
      <c r="G502" s="14"/>
      <c r="H502" s="23"/>
    </row>
    <row r="503" spans="1:8" ht="15.75" customHeight="1" hidden="1" outlineLevel="1">
      <c r="A503" s="33" t="s">
        <v>28</v>
      </c>
      <c r="B503" s="33"/>
      <c r="C503" s="33"/>
      <c r="D503" s="17">
        <f>D504+D505+D506</f>
        <v>20.729999999999997</v>
      </c>
      <c r="E503" s="7"/>
      <c r="F503" s="8"/>
      <c r="G503" s="8"/>
      <c r="H503" s="8"/>
    </row>
    <row r="504" spans="1:8" ht="15.75" customHeight="1" hidden="1" outlineLevel="1">
      <c r="A504" s="32" t="s">
        <v>29</v>
      </c>
      <c r="B504" s="32"/>
      <c r="C504" s="32"/>
      <c r="D504" s="17">
        <v>4.8229999999999995</v>
      </c>
      <c r="E504" s="7"/>
      <c r="F504" s="8"/>
      <c r="G504" s="8"/>
      <c r="H504" s="8"/>
    </row>
    <row r="505" spans="1:8" ht="15.75" customHeight="1" hidden="1" outlineLevel="1">
      <c r="A505" s="32" t="s">
        <v>30</v>
      </c>
      <c r="B505" s="32"/>
      <c r="C505" s="32"/>
      <c r="D505" s="17">
        <v>8.831999999999999</v>
      </c>
      <c r="E505" s="7"/>
      <c r="F505" s="8"/>
      <c r="G505" s="8"/>
      <c r="H505" s="8"/>
    </row>
    <row r="506" spans="1:8" ht="15.75" customHeight="1" hidden="1" outlineLevel="1">
      <c r="A506" s="32" t="s">
        <v>31</v>
      </c>
      <c r="B506" s="32"/>
      <c r="C506" s="32"/>
      <c r="D506" s="17">
        <v>7.075</v>
      </c>
      <c r="E506" s="7"/>
      <c r="F506" s="8"/>
      <c r="G506" s="8"/>
      <c r="H506" s="8"/>
    </row>
    <row r="507" spans="1:8" ht="15.75" customHeight="1" hidden="1" outlineLevel="1">
      <c r="A507" s="33" t="s">
        <v>32</v>
      </c>
      <c r="B507" s="33"/>
      <c r="C507" s="33"/>
      <c r="D507" s="17">
        <f>D508+D509</f>
        <v>10355.076571000001</v>
      </c>
      <c r="E507" s="7"/>
      <c r="F507" s="8"/>
      <c r="G507" s="8"/>
      <c r="H507" s="8"/>
    </row>
    <row r="508" spans="1:8" ht="15.75" customHeight="1" hidden="1" outlineLevel="1">
      <c r="A508" s="32" t="s">
        <v>29</v>
      </c>
      <c r="B508" s="32"/>
      <c r="C508" s="32"/>
      <c r="D508" s="17">
        <v>3454.7521800000018</v>
      </c>
      <c r="E508" s="7"/>
      <c r="F508" s="8"/>
      <c r="G508" s="8"/>
      <c r="H508" s="8"/>
    </row>
    <row r="509" spans="1:8" ht="15.75" customHeight="1" hidden="1" outlineLevel="1">
      <c r="A509" s="32" t="s">
        <v>31</v>
      </c>
      <c r="B509" s="32"/>
      <c r="C509" s="32"/>
      <c r="D509" s="17">
        <v>6900.324391</v>
      </c>
      <c r="E509" s="7"/>
      <c r="F509" s="8"/>
      <c r="G509" s="8"/>
      <c r="H509" s="8"/>
    </row>
    <row r="510" spans="1:8" ht="35.25" customHeight="1" hidden="1" outlineLevel="1">
      <c r="A510" s="31" t="s">
        <v>33</v>
      </c>
      <c r="B510" s="31"/>
      <c r="C510" s="31"/>
      <c r="D510" s="31"/>
      <c r="E510" s="31"/>
      <c r="F510" s="31"/>
      <c r="G510" s="31"/>
      <c r="H510" s="17">
        <v>433182.397</v>
      </c>
    </row>
    <row r="511" spans="1:8" ht="34.5" customHeight="1" hidden="1" outlineLevel="1">
      <c r="A511" s="31" t="s">
        <v>34</v>
      </c>
      <c r="B511" s="31"/>
      <c r="C511" s="31"/>
      <c r="D511" s="31"/>
      <c r="E511" s="31"/>
      <c r="F511" s="31"/>
      <c r="G511" s="31"/>
      <c r="H511" s="17">
        <v>11672.419</v>
      </c>
    </row>
    <row r="512" spans="1:8" ht="34.5" customHeight="1" hidden="1" outlineLevel="1">
      <c r="A512" s="31" t="s">
        <v>35</v>
      </c>
      <c r="B512" s="31"/>
      <c r="C512" s="31"/>
      <c r="D512" s="31"/>
      <c r="E512" s="31"/>
      <c r="F512" s="31"/>
      <c r="G512" s="31"/>
      <c r="H512" s="17">
        <f>E514+E515+E516+E517+E518</f>
        <v>148366.646571</v>
      </c>
    </row>
    <row r="513" spans="1:8" ht="15.75" hidden="1" outlineLevel="1">
      <c r="A513" s="31" t="s">
        <v>20</v>
      </c>
      <c r="B513" s="31"/>
      <c r="C513" s="14"/>
      <c r="D513" s="14"/>
      <c r="E513" s="14"/>
      <c r="F513" s="14"/>
      <c r="G513" s="14"/>
      <c r="H513" s="23"/>
    </row>
    <row r="514" spans="1:8" ht="15.75" customHeight="1" hidden="1" outlineLevel="1">
      <c r="A514" s="30" t="s">
        <v>36</v>
      </c>
      <c r="B514" s="30"/>
      <c r="C514" s="30"/>
      <c r="D514" s="30"/>
      <c r="E514" s="17">
        <v>10375.806571000001</v>
      </c>
      <c r="G514" s="8"/>
      <c r="H514" s="8"/>
    </row>
    <row r="515" spans="1:8" ht="15.75" customHeight="1" hidden="1" outlineLevel="1">
      <c r="A515" s="30" t="s">
        <v>37</v>
      </c>
      <c r="B515" s="30"/>
      <c r="C515" s="30"/>
      <c r="D515" s="30"/>
      <c r="E515" s="21">
        <v>112885.90299999999</v>
      </c>
      <c r="G515" s="8"/>
      <c r="H515" s="8"/>
    </row>
    <row r="516" spans="1:8" ht="15.75" customHeight="1" hidden="1" outlineLevel="1">
      <c r="A516" s="30" t="s">
        <v>38</v>
      </c>
      <c r="B516" s="30"/>
      <c r="C516" s="30"/>
      <c r="D516" s="30"/>
      <c r="E516" s="21">
        <v>25104.937</v>
      </c>
      <c r="G516" s="8"/>
      <c r="H516" s="8"/>
    </row>
    <row r="517" spans="1:8" ht="15.75" customHeight="1" hidden="1" outlineLevel="1">
      <c r="A517" s="30" t="s">
        <v>39</v>
      </c>
      <c r="B517" s="30"/>
      <c r="C517" s="30"/>
      <c r="D517" s="30"/>
      <c r="E517" s="22">
        <v>0</v>
      </c>
      <c r="G517" s="8"/>
      <c r="H517" s="8"/>
    </row>
    <row r="518" spans="1:8" ht="15.75" customHeight="1" hidden="1" outlineLevel="1">
      <c r="A518" s="30" t="s">
        <v>40</v>
      </c>
      <c r="B518" s="30"/>
      <c r="C518" s="30"/>
      <c r="D518" s="30"/>
      <c r="E518" s="22">
        <v>0</v>
      </c>
      <c r="G518" s="8"/>
      <c r="H518" s="8"/>
    </row>
    <row r="519" spans="1:8" ht="31.5" customHeight="1" hidden="1" outlineLevel="1">
      <c r="A519" s="31" t="s">
        <v>41</v>
      </c>
      <c r="B519" s="31"/>
      <c r="C519" s="31"/>
      <c r="D519" s="31"/>
      <c r="E519" s="31"/>
      <c r="F519" s="31"/>
      <c r="G519" s="31"/>
      <c r="H519" s="17">
        <v>138030</v>
      </c>
    </row>
    <row r="520" spans="1:8" ht="34.5" customHeight="1" hidden="1" outlineLevel="1">
      <c r="A520" s="31" t="s">
        <v>42</v>
      </c>
      <c r="B520" s="31"/>
      <c r="C520" s="31"/>
      <c r="D520" s="31"/>
      <c r="E520" s="31"/>
      <c r="F520" s="31"/>
      <c r="G520" s="31"/>
      <c r="H520" s="12">
        <v>0</v>
      </c>
    </row>
    <row r="521" ht="15.75" customHeight="1" hidden="1" outlineLevel="1"/>
    <row r="522" spans="1:8" ht="15.75" customHeight="1" hidden="1" outlineLevel="1">
      <c r="A522" s="35" t="s">
        <v>75</v>
      </c>
      <c r="B522" s="35"/>
      <c r="C522" s="35"/>
      <c r="D522" s="35"/>
      <c r="E522" s="35"/>
      <c r="F522" s="35"/>
      <c r="G522" s="35"/>
      <c r="H522" s="35"/>
    </row>
    <row r="523" spans="1:8" ht="15.75" customHeight="1" hidden="1" outlineLevel="1">
      <c r="A523" s="36" t="s">
        <v>11</v>
      </c>
      <c r="B523" s="36"/>
      <c r="C523" s="36"/>
      <c r="D523" s="36"/>
      <c r="E523" s="36"/>
      <c r="F523" s="36"/>
      <c r="G523" s="36"/>
      <c r="H523" s="12">
        <f>ROUND(H526+H527*H528,2)</f>
        <v>1857.68</v>
      </c>
    </row>
    <row r="524" spans="1:5" ht="15.75" customHeight="1" hidden="1" outlineLevel="1">
      <c r="A524" s="7"/>
      <c r="B524" s="7"/>
      <c r="C524" s="13"/>
      <c r="D524" s="13"/>
      <c r="E524" s="13"/>
    </row>
    <row r="525" spans="1:8" ht="15.75" customHeight="1" hidden="1" outlineLevel="1">
      <c r="A525" s="36" t="s">
        <v>12</v>
      </c>
      <c r="B525" s="36"/>
      <c r="C525" s="36"/>
      <c r="D525" s="36"/>
      <c r="E525" s="36"/>
      <c r="F525" s="36"/>
      <c r="G525" s="36"/>
      <c r="H525" s="36"/>
    </row>
    <row r="526" spans="1:8" ht="15.75" customHeight="1" hidden="1" outlineLevel="1">
      <c r="A526" s="34" t="s">
        <v>13</v>
      </c>
      <c r="B526" s="34"/>
      <c r="C526" s="34"/>
      <c r="D526" s="34"/>
      <c r="E526" s="34"/>
      <c r="F526" s="34"/>
      <c r="G526" s="34"/>
      <c r="H526" s="12">
        <v>958.84</v>
      </c>
    </row>
    <row r="527" spans="1:8" ht="15.75" customHeight="1" hidden="1" outlineLevel="1">
      <c r="A527" s="34" t="s">
        <v>14</v>
      </c>
      <c r="B527" s="34"/>
      <c r="C527" s="34"/>
      <c r="D527" s="34"/>
      <c r="E527" s="34"/>
      <c r="F527" s="34"/>
      <c r="G527" s="34"/>
      <c r="H527" s="12">
        <v>619774.42</v>
      </c>
    </row>
    <row r="528" spans="1:8" ht="15.75" customHeight="1" hidden="1" outlineLevel="1">
      <c r="A528" s="34" t="s">
        <v>15</v>
      </c>
      <c r="B528" s="34"/>
      <c r="C528" s="34"/>
      <c r="D528" s="34"/>
      <c r="E528" s="34"/>
      <c r="F528" s="34"/>
      <c r="G528" s="34"/>
      <c r="H528" s="15">
        <f>(H529+H530-(H531+H538))/(H548+H549-(H550+H557))</f>
        <v>0.0014502639804620959</v>
      </c>
    </row>
    <row r="529" spans="1:8" ht="15.75" customHeight="1" hidden="1" outlineLevel="1">
      <c r="A529" s="34" t="s">
        <v>16</v>
      </c>
      <c r="B529" s="34"/>
      <c r="C529" s="34"/>
      <c r="D529" s="34"/>
      <c r="E529" s="34"/>
      <c r="F529" s="34"/>
      <c r="G529" s="34"/>
      <c r="H529" s="17">
        <v>708.712</v>
      </c>
    </row>
    <row r="530" spans="1:8" ht="15.75" customHeight="1" hidden="1" outlineLevel="1">
      <c r="A530" s="34" t="s">
        <v>17</v>
      </c>
      <c r="B530" s="34"/>
      <c r="C530" s="34"/>
      <c r="D530" s="34"/>
      <c r="E530" s="34"/>
      <c r="F530" s="34"/>
      <c r="G530" s="34"/>
      <c r="H530" s="17">
        <v>11.136999999999999</v>
      </c>
    </row>
    <row r="531" spans="1:8" ht="15.75" customHeight="1" hidden="1" outlineLevel="1">
      <c r="A531" s="34" t="s">
        <v>18</v>
      </c>
      <c r="B531" s="34"/>
      <c r="C531" s="34"/>
      <c r="D531" s="34"/>
      <c r="E531" s="34"/>
      <c r="F531" s="34"/>
      <c r="G531" s="34"/>
      <c r="H531" s="17">
        <f>E533+E534+E535+E536+E537</f>
        <v>276.3226363380761</v>
      </c>
    </row>
    <row r="532" spans="1:8" ht="15.75" customHeight="1" hidden="1" outlineLevel="1">
      <c r="A532" s="34" t="s">
        <v>20</v>
      </c>
      <c r="B532" s="34"/>
      <c r="C532" s="14"/>
      <c r="D532" s="14"/>
      <c r="E532" s="14"/>
      <c r="F532" s="14"/>
      <c r="G532" s="14"/>
      <c r="H532" s="19"/>
    </row>
    <row r="533" spans="1:8" ht="15.75" customHeight="1" hidden="1" outlineLevel="1">
      <c r="A533" s="30" t="s">
        <v>21</v>
      </c>
      <c r="B533" s="30"/>
      <c r="C533" s="30"/>
      <c r="D533" s="30"/>
      <c r="E533" s="17">
        <v>23.660598038076106</v>
      </c>
      <c r="G533" s="8"/>
      <c r="H533" s="8"/>
    </row>
    <row r="534" spans="1:8" ht="15.75" customHeight="1" hidden="1" outlineLevel="1">
      <c r="A534" s="30" t="s">
        <v>22</v>
      </c>
      <c r="B534" s="30"/>
      <c r="C534" s="30"/>
      <c r="D534" s="30"/>
      <c r="E534" s="21">
        <v>217.63924450000002</v>
      </c>
      <c r="G534" s="8"/>
      <c r="H534" s="8"/>
    </row>
    <row r="535" spans="1:8" ht="15.75" customHeight="1" hidden="1" outlineLevel="1">
      <c r="A535" s="30" t="s">
        <v>23</v>
      </c>
      <c r="B535" s="30"/>
      <c r="C535" s="30"/>
      <c r="D535" s="30"/>
      <c r="E535" s="21">
        <v>35.02279380000002</v>
      </c>
      <c r="G535" s="8"/>
      <c r="H535" s="8"/>
    </row>
    <row r="536" spans="1:8" ht="15.75" customHeight="1" hidden="1" outlineLevel="1">
      <c r="A536" s="30" t="s">
        <v>24</v>
      </c>
      <c r="B536" s="30"/>
      <c r="C536" s="30"/>
      <c r="D536" s="30"/>
      <c r="E536" s="22">
        <v>0</v>
      </c>
      <c r="G536" s="8"/>
      <c r="H536" s="8"/>
    </row>
    <row r="537" spans="1:8" ht="15.75" customHeight="1" hidden="1" outlineLevel="1">
      <c r="A537" s="30" t="s">
        <v>25</v>
      </c>
      <c r="B537" s="30"/>
      <c r="C537" s="30"/>
      <c r="D537" s="30"/>
      <c r="E537" s="22">
        <v>0</v>
      </c>
      <c r="G537" s="8"/>
      <c r="H537" s="8"/>
    </row>
    <row r="538" spans="1:8" ht="15.75" customHeight="1" hidden="1" outlineLevel="1">
      <c r="A538" s="31" t="s">
        <v>26</v>
      </c>
      <c r="B538" s="31"/>
      <c r="C538" s="31"/>
      <c r="D538" s="31"/>
      <c r="E538" s="31"/>
      <c r="F538" s="31"/>
      <c r="G538" s="31"/>
      <c r="H538" s="17">
        <v>237.63</v>
      </c>
    </row>
    <row r="539" spans="1:8" ht="15.75" customHeight="1" hidden="1" outlineLevel="1">
      <c r="A539" s="31" t="s">
        <v>27</v>
      </c>
      <c r="B539" s="31"/>
      <c r="C539" s="31"/>
      <c r="D539" s="31"/>
      <c r="E539" s="31"/>
      <c r="F539" s="31"/>
      <c r="G539" s="31"/>
      <c r="H539" s="21">
        <f>D541+D545</f>
        <v>9838.771536999999</v>
      </c>
    </row>
    <row r="540" spans="1:8" ht="15.75" customHeight="1" hidden="1" outlineLevel="1">
      <c r="A540" s="31" t="s">
        <v>20</v>
      </c>
      <c r="B540" s="31"/>
      <c r="C540" s="14"/>
      <c r="D540" s="14"/>
      <c r="E540" s="14"/>
      <c r="F540" s="14"/>
      <c r="G540" s="14"/>
      <c r="H540" s="23"/>
    </row>
    <row r="541" spans="1:8" ht="15.75" customHeight="1" hidden="1" outlineLevel="1">
      <c r="A541" s="33" t="s">
        <v>28</v>
      </c>
      <c r="B541" s="33"/>
      <c r="C541" s="33"/>
      <c r="D541" s="17">
        <f>D542+D543+D544</f>
        <v>9.658000000000001</v>
      </c>
      <c r="E541" s="7"/>
      <c r="F541" s="8"/>
      <c r="G541" s="8"/>
      <c r="H541" s="8"/>
    </row>
    <row r="542" spans="1:8" ht="15.75" customHeight="1" hidden="1" outlineLevel="1">
      <c r="A542" s="32" t="s">
        <v>29</v>
      </c>
      <c r="B542" s="32"/>
      <c r="C542" s="32"/>
      <c r="D542" s="17">
        <v>1.5190000000000001</v>
      </c>
      <c r="E542" s="7"/>
      <c r="F542" s="8"/>
      <c r="G542" s="8"/>
      <c r="H542" s="8"/>
    </row>
    <row r="543" spans="1:8" ht="15.75" customHeight="1" hidden="1" outlineLevel="1">
      <c r="A543" s="32" t="s">
        <v>30</v>
      </c>
      <c r="B543" s="32"/>
      <c r="C543" s="32"/>
      <c r="D543" s="17">
        <v>5.051</v>
      </c>
      <c r="E543" s="7"/>
      <c r="F543" s="8"/>
      <c r="G543" s="8"/>
      <c r="H543" s="8"/>
    </row>
    <row r="544" spans="1:8" ht="15.75" customHeight="1" hidden="1" outlineLevel="1">
      <c r="A544" s="32" t="s">
        <v>31</v>
      </c>
      <c r="B544" s="32"/>
      <c r="C544" s="32"/>
      <c r="D544" s="17">
        <v>3.088</v>
      </c>
      <c r="E544" s="7"/>
      <c r="F544" s="8"/>
      <c r="G544" s="8"/>
      <c r="H544" s="8"/>
    </row>
    <row r="545" spans="1:8" ht="15.75" customHeight="1" hidden="1" outlineLevel="1">
      <c r="A545" s="33" t="s">
        <v>32</v>
      </c>
      <c r="B545" s="33"/>
      <c r="C545" s="33"/>
      <c r="D545" s="17">
        <f>D546+D547</f>
        <v>9829.113537</v>
      </c>
      <c r="E545" s="7"/>
      <c r="F545" s="8"/>
      <c r="G545" s="8"/>
      <c r="H545" s="8"/>
    </row>
    <row r="546" spans="1:8" ht="15.75" customHeight="1" hidden="1" outlineLevel="1">
      <c r="A546" s="32" t="s">
        <v>29</v>
      </c>
      <c r="B546" s="32"/>
      <c r="C546" s="32"/>
      <c r="D546" s="17">
        <v>3008.3124939999993</v>
      </c>
      <c r="E546" s="7"/>
      <c r="F546" s="8"/>
      <c r="G546" s="8"/>
      <c r="H546" s="8"/>
    </row>
    <row r="547" spans="1:8" ht="15.75" customHeight="1" hidden="1" outlineLevel="1">
      <c r="A547" s="32" t="s">
        <v>31</v>
      </c>
      <c r="B547" s="32"/>
      <c r="C547" s="32"/>
      <c r="D547" s="17">
        <v>6820.8010429999995</v>
      </c>
      <c r="E547" s="7"/>
      <c r="F547" s="8"/>
      <c r="G547" s="8"/>
      <c r="H547" s="8"/>
    </row>
    <row r="548" spans="1:8" ht="15.75" customHeight="1" hidden="1" outlineLevel="1">
      <c r="A548" s="31" t="s">
        <v>33</v>
      </c>
      <c r="B548" s="31"/>
      <c r="C548" s="31"/>
      <c r="D548" s="31"/>
      <c r="E548" s="31"/>
      <c r="F548" s="31"/>
      <c r="G548" s="31"/>
      <c r="H548" s="17">
        <v>408835.397</v>
      </c>
    </row>
    <row r="549" spans="1:8" ht="15.75" customHeight="1" hidden="1" outlineLevel="1">
      <c r="A549" s="31" t="s">
        <v>34</v>
      </c>
      <c r="B549" s="31"/>
      <c r="C549" s="31"/>
      <c r="D549" s="31"/>
      <c r="E549" s="31"/>
      <c r="F549" s="31"/>
      <c r="G549" s="31"/>
      <c r="H549" s="17">
        <v>8434.338</v>
      </c>
    </row>
    <row r="550" spans="1:8" ht="15.75" customHeight="1" hidden="1" outlineLevel="1">
      <c r="A550" s="31" t="s">
        <v>35</v>
      </c>
      <c r="B550" s="31"/>
      <c r="C550" s="31"/>
      <c r="D550" s="31"/>
      <c r="E550" s="31"/>
      <c r="F550" s="31"/>
      <c r="G550" s="31"/>
      <c r="H550" s="17">
        <f>E552+E553+E554+E555+E556</f>
        <v>141628.089537</v>
      </c>
    </row>
    <row r="551" spans="1:8" ht="15.75" customHeight="1" hidden="1" outlineLevel="1">
      <c r="A551" s="31" t="s">
        <v>20</v>
      </c>
      <c r="B551" s="31"/>
      <c r="C551" s="14"/>
      <c r="D551" s="14"/>
      <c r="E551" s="14"/>
      <c r="F551" s="14"/>
      <c r="G551" s="14"/>
      <c r="H551" s="23"/>
    </row>
    <row r="552" spans="1:8" ht="15.75" customHeight="1" hidden="1" outlineLevel="1">
      <c r="A552" s="30" t="s">
        <v>36</v>
      </c>
      <c r="B552" s="30"/>
      <c r="C552" s="30"/>
      <c r="D552" s="30"/>
      <c r="E552" s="17">
        <v>9838.771536999999</v>
      </c>
      <c r="G552" s="8"/>
      <c r="H552" s="8"/>
    </row>
    <row r="553" spans="1:8" ht="15.75" customHeight="1" hidden="1" outlineLevel="1">
      <c r="A553" s="30" t="s">
        <v>37</v>
      </c>
      <c r="B553" s="30"/>
      <c r="C553" s="30"/>
      <c r="D553" s="30"/>
      <c r="E553" s="21">
        <v>109167.85600000001</v>
      </c>
      <c r="G553" s="8"/>
      <c r="H553" s="8"/>
    </row>
    <row r="554" spans="1:8" ht="15.75" customHeight="1" hidden="1" outlineLevel="1">
      <c r="A554" s="30" t="s">
        <v>38</v>
      </c>
      <c r="B554" s="30"/>
      <c r="C554" s="30"/>
      <c r="D554" s="30"/>
      <c r="E554" s="21">
        <v>22621.462</v>
      </c>
      <c r="G554" s="8"/>
      <c r="H554" s="8"/>
    </row>
    <row r="555" spans="1:8" ht="15.75" customHeight="1" hidden="1" outlineLevel="1">
      <c r="A555" s="30" t="s">
        <v>39</v>
      </c>
      <c r="B555" s="30"/>
      <c r="C555" s="30"/>
      <c r="D555" s="30"/>
      <c r="E555" s="22">
        <v>0</v>
      </c>
      <c r="G555" s="8"/>
      <c r="H555" s="8"/>
    </row>
    <row r="556" spans="1:8" ht="15.75" customHeight="1" hidden="1" outlineLevel="1">
      <c r="A556" s="30" t="s">
        <v>40</v>
      </c>
      <c r="B556" s="30"/>
      <c r="C556" s="30"/>
      <c r="D556" s="30"/>
      <c r="E556" s="22">
        <v>0</v>
      </c>
      <c r="G556" s="8"/>
      <c r="H556" s="8"/>
    </row>
    <row r="557" spans="1:8" ht="15.75" customHeight="1" hidden="1" outlineLevel="1">
      <c r="A557" s="31" t="s">
        <v>41</v>
      </c>
      <c r="B557" s="31"/>
      <c r="C557" s="31"/>
      <c r="D557" s="31"/>
      <c r="E557" s="31"/>
      <c r="F557" s="31"/>
      <c r="G557" s="31"/>
      <c r="H557" s="17">
        <v>133670</v>
      </c>
    </row>
    <row r="558" spans="1:8" ht="15.75" customHeight="1" hidden="1" outlineLevel="1">
      <c r="A558" s="31" t="s">
        <v>42</v>
      </c>
      <c r="B558" s="31"/>
      <c r="C558" s="31"/>
      <c r="D558" s="31"/>
      <c r="E558" s="31"/>
      <c r="F558" s="31"/>
      <c r="G558" s="31"/>
      <c r="H558" s="12">
        <v>0</v>
      </c>
    </row>
    <row r="559" ht="15.75" customHeight="1" hidden="1" outlineLevel="1"/>
    <row r="560" spans="1:8" ht="15.75" customHeight="1" hidden="1" outlineLevel="1">
      <c r="A560" s="35" t="s">
        <v>66</v>
      </c>
      <c r="B560" s="35"/>
      <c r="C560" s="35"/>
      <c r="D560" s="35"/>
      <c r="E560" s="35"/>
      <c r="F560" s="35"/>
      <c r="G560" s="35"/>
      <c r="H560" s="35"/>
    </row>
    <row r="561" spans="1:8" ht="40.5" customHeight="1" hidden="1" outlineLevel="1">
      <c r="A561" s="36" t="s">
        <v>11</v>
      </c>
      <c r="B561" s="36"/>
      <c r="C561" s="36"/>
      <c r="D561" s="36"/>
      <c r="E561" s="36"/>
      <c r="F561" s="36"/>
      <c r="G561" s="36"/>
      <c r="H561" s="12">
        <f>ROUND(H564+H565*H566,2)</f>
        <v>1853.53</v>
      </c>
    </row>
    <row r="562" spans="1:5" ht="15.75" customHeight="1" hidden="1" outlineLevel="1">
      <c r="A562" s="7"/>
      <c r="B562" s="7"/>
      <c r="C562" s="13"/>
      <c r="D562" s="13"/>
      <c r="E562" s="13"/>
    </row>
    <row r="563" spans="1:8" ht="33.75" customHeight="1" hidden="1" outlineLevel="1">
      <c r="A563" s="36" t="s">
        <v>12</v>
      </c>
      <c r="B563" s="36"/>
      <c r="C563" s="36"/>
      <c r="D563" s="36"/>
      <c r="E563" s="36"/>
      <c r="F563" s="36"/>
      <c r="G563" s="36"/>
      <c r="H563" s="36"/>
    </row>
    <row r="564" spans="1:8" ht="21.75" customHeight="1" hidden="1" outlineLevel="1">
      <c r="A564" s="34" t="s">
        <v>13</v>
      </c>
      <c r="B564" s="34"/>
      <c r="C564" s="34"/>
      <c r="D564" s="34"/>
      <c r="E564" s="34"/>
      <c r="F564" s="34"/>
      <c r="G564" s="34"/>
      <c r="H564" s="12">
        <v>959.5</v>
      </c>
    </row>
    <row r="565" spans="1:8" ht="25.5" customHeight="1" hidden="1" outlineLevel="1">
      <c r="A565" s="34" t="s">
        <v>14</v>
      </c>
      <c r="B565" s="34"/>
      <c r="C565" s="34"/>
      <c r="D565" s="34"/>
      <c r="E565" s="34"/>
      <c r="F565" s="34"/>
      <c r="G565" s="34"/>
      <c r="H565" s="12">
        <v>618378.82</v>
      </c>
    </row>
    <row r="566" spans="1:11" ht="35.25" customHeight="1" hidden="1" outlineLevel="1">
      <c r="A566" s="34" t="s">
        <v>15</v>
      </c>
      <c r="B566" s="34"/>
      <c r="C566" s="34"/>
      <c r="D566" s="34"/>
      <c r="E566" s="34"/>
      <c r="F566" s="34"/>
      <c r="G566" s="34"/>
      <c r="H566" s="15">
        <f>(H567+H568-(H569+H576))/(H586+H587-(H588+H595))</f>
        <v>0.0014457616571217408</v>
      </c>
      <c r="K566" s="20"/>
    </row>
    <row r="567" spans="1:11" ht="24.75" customHeight="1" hidden="1" outlineLevel="1">
      <c r="A567" s="34" t="s">
        <v>16</v>
      </c>
      <c r="B567" s="34"/>
      <c r="C567" s="34"/>
      <c r="D567" s="34"/>
      <c r="E567" s="34"/>
      <c r="F567" s="34"/>
      <c r="G567" s="34"/>
      <c r="H567" s="17">
        <v>696.114</v>
      </c>
      <c r="K567" s="20"/>
    </row>
    <row r="568" spans="1:8" ht="35.25" customHeight="1" hidden="1" outlineLevel="1">
      <c r="A568" s="34" t="s">
        <v>17</v>
      </c>
      <c r="B568" s="34"/>
      <c r="C568" s="34"/>
      <c r="D568" s="34"/>
      <c r="E568" s="34"/>
      <c r="F568" s="34"/>
      <c r="G568" s="34"/>
      <c r="H568" s="17">
        <v>8.488</v>
      </c>
    </row>
    <row r="569" spans="1:8" ht="36.75" customHeight="1" hidden="1" outlineLevel="1">
      <c r="A569" s="34" t="s">
        <v>18</v>
      </c>
      <c r="B569" s="34"/>
      <c r="C569" s="34"/>
      <c r="D569" s="34"/>
      <c r="E569" s="34"/>
      <c r="F569" s="34"/>
      <c r="G569" s="34"/>
      <c r="H569" s="17">
        <f>E571+E572+E573+E574+E575</f>
        <v>290.10655141086824</v>
      </c>
    </row>
    <row r="570" spans="1:8" ht="15.75" customHeight="1" hidden="1" outlineLevel="1">
      <c r="A570" s="34" t="s">
        <v>20</v>
      </c>
      <c r="B570" s="34"/>
      <c r="C570" s="14"/>
      <c r="D570" s="14"/>
      <c r="E570" s="14"/>
      <c r="F570" s="14"/>
      <c r="G570" s="14"/>
      <c r="H570" s="19"/>
    </row>
    <row r="571" spans="1:8" ht="15.75" customHeight="1" hidden="1" outlineLevel="1">
      <c r="A571" s="30" t="s">
        <v>21</v>
      </c>
      <c r="B571" s="30"/>
      <c r="C571" s="30"/>
      <c r="D571" s="30"/>
      <c r="E571" s="17">
        <v>22.443487610868246</v>
      </c>
      <c r="G571" s="8"/>
      <c r="H571" s="8"/>
    </row>
    <row r="572" spans="1:8" ht="15.75" customHeight="1" hidden="1" outlineLevel="1">
      <c r="A572" s="30" t="s">
        <v>22</v>
      </c>
      <c r="B572" s="30"/>
      <c r="C572" s="30"/>
      <c r="D572" s="30"/>
      <c r="E572" s="21">
        <v>228.61844019999998</v>
      </c>
      <c r="G572" s="8"/>
      <c r="H572" s="8"/>
    </row>
    <row r="573" spans="1:8" ht="15.75" customHeight="1" hidden="1" outlineLevel="1">
      <c r="A573" s="30" t="s">
        <v>23</v>
      </c>
      <c r="B573" s="30"/>
      <c r="C573" s="30"/>
      <c r="D573" s="30"/>
      <c r="E573" s="21">
        <v>39.0446236</v>
      </c>
      <c r="G573" s="8"/>
      <c r="H573" s="8"/>
    </row>
    <row r="574" spans="1:8" ht="15.75" customHeight="1" hidden="1" outlineLevel="1">
      <c r="A574" s="30" t="s">
        <v>24</v>
      </c>
      <c r="B574" s="30"/>
      <c r="C574" s="30"/>
      <c r="D574" s="30"/>
      <c r="E574" s="22">
        <v>0</v>
      </c>
      <c r="G574" s="8"/>
      <c r="H574" s="8"/>
    </row>
    <row r="575" spans="1:8" ht="15.75" customHeight="1" hidden="1" outlineLevel="1">
      <c r="A575" s="30" t="s">
        <v>25</v>
      </c>
      <c r="B575" s="30"/>
      <c r="C575" s="30"/>
      <c r="D575" s="30"/>
      <c r="E575" s="22">
        <v>0</v>
      </c>
      <c r="G575" s="8"/>
      <c r="H575" s="8"/>
    </row>
    <row r="576" spans="1:8" ht="24" customHeight="1" hidden="1" outlineLevel="1">
      <c r="A576" s="31" t="s">
        <v>26</v>
      </c>
      <c r="B576" s="31"/>
      <c r="C576" s="31"/>
      <c r="D576" s="31"/>
      <c r="E576" s="31"/>
      <c r="F576" s="31"/>
      <c r="G576" s="31"/>
      <c r="H576" s="17">
        <v>220.54</v>
      </c>
    </row>
    <row r="577" spans="1:8" ht="33" customHeight="1" hidden="1" outlineLevel="1">
      <c r="A577" s="31" t="s">
        <v>27</v>
      </c>
      <c r="B577" s="31"/>
      <c r="C577" s="31"/>
      <c r="D577" s="31"/>
      <c r="E577" s="31"/>
      <c r="F577" s="31"/>
      <c r="G577" s="31"/>
      <c r="H577" s="21">
        <f>D579+D583</f>
        <v>9490.097684999995</v>
      </c>
    </row>
    <row r="578" spans="1:8" ht="15.75" customHeight="1" hidden="1" outlineLevel="1">
      <c r="A578" s="31" t="s">
        <v>20</v>
      </c>
      <c r="B578" s="31"/>
      <c r="C578" s="14"/>
      <c r="D578" s="14"/>
      <c r="E578" s="14"/>
      <c r="F578" s="14"/>
      <c r="G578" s="14"/>
      <c r="H578" s="23"/>
    </row>
    <row r="579" spans="1:8" ht="15.75" customHeight="1" hidden="1" outlineLevel="1">
      <c r="A579" s="33" t="s">
        <v>28</v>
      </c>
      <c r="B579" s="33"/>
      <c r="C579" s="33"/>
      <c r="D579" s="17">
        <f>D580+D581+D582</f>
        <v>2.456</v>
      </c>
      <c r="E579" s="7"/>
      <c r="F579" s="8"/>
      <c r="G579" s="8"/>
      <c r="H579" s="8"/>
    </row>
    <row r="580" spans="1:8" ht="15.75" customHeight="1" hidden="1" outlineLevel="1">
      <c r="A580" s="32" t="s">
        <v>29</v>
      </c>
      <c r="B580" s="32"/>
      <c r="C580" s="32"/>
      <c r="D580" s="17">
        <v>0</v>
      </c>
      <c r="E580" s="7"/>
      <c r="F580" s="8"/>
      <c r="G580" s="8"/>
      <c r="H580" s="8"/>
    </row>
    <row r="581" spans="1:8" ht="15.75" customHeight="1" hidden="1" outlineLevel="1">
      <c r="A581" s="32" t="s">
        <v>30</v>
      </c>
      <c r="B581" s="32"/>
      <c r="C581" s="32"/>
      <c r="D581" s="17">
        <v>1.555</v>
      </c>
      <c r="E581" s="7"/>
      <c r="F581" s="8"/>
      <c r="G581" s="8"/>
      <c r="H581" s="8"/>
    </row>
    <row r="582" spans="1:8" ht="15.75" customHeight="1" hidden="1" outlineLevel="1">
      <c r="A582" s="32" t="s">
        <v>31</v>
      </c>
      <c r="B582" s="32"/>
      <c r="C582" s="32"/>
      <c r="D582" s="17">
        <v>0.901</v>
      </c>
      <c r="E582" s="7"/>
      <c r="F582" s="8"/>
      <c r="G582" s="8"/>
      <c r="H582" s="8"/>
    </row>
    <row r="583" spans="1:8" ht="15.75" customHeight="1" hidden="1" outlineLevel="1">
      <c r="A583" s="33" t="s">
        <v>32</v>
      </c>
      <c r="B583" s="33"/>
      <c r="C583" s="33"/>
      <c r="D583" s="17">
        <f>D584+D585</f>
        <v>9487.641684999995</v>
      </c>
      <c r="E583" s="7"/>
      <c r="F583" s="8"/>
      <c r="G583" s="8"/>
      <c r="H583" s="8"/>
    </row>
    <row r="584" spans="1:8" ht="15.75" customHeight="1" hidden="1" outlineLevel="1">
      <c r="A584" s="32" t="s">
        <v>29</v>
      </c>
      <c r="B584" s="32"/>
      <c r="C584" s="32"/>
      <c r="D584" s="17">
        <v>2933.8791359999973</v>
      </c>
      <c r="E584" s="7"/>
      <c r="F584" s="8"/>
      <c r="G584" s="8"/>
      <c r="H584" s="8"/>
    </row>
    <row r="585" spans="1:8" ht="15.75" customHeight="1" hidden="1" outlineLevel="1">
      <c r="A585" s="32" t="s">
        <v>31</v>
      </c>
      <c r="B585" s="32"/>
      <c r="C585" s="32"/>
      <c r="D585" s="17">
        <v>6553.762548999997</v>
      </c>
      <c r="E585" s="7"/>
      <c r="F585" s="8"/>
      <c r="G585" s="8"/>
      <c r="H585" s="8"/>
    </row>
    <row r="586" spans="1:8" ht="35.25" customHeight="1" hidden="1" outlineLevel="1">
      <c r="A586" s="31" t="s">
        <v>33</v>
      </c>
      <c r="B586" s="31"/>
      <c r="C586" s="31"/>
      <c r="D586" s="31"/>
      <c r="E586" s="31"/>
      <c r="F586" s="31"/>
      <c r="G586" s="31"/>
      <c r="H586" s="17">
        <v>404729.706</v>
      </c>
    </row>
    <row r="587" spans="1:8" ht="34.5" customHeight="1" hidden="1" outlineLevel="1">
      <c r="A587" s="31" t="s">
        <v>34</v>
      </c>
      <c r="B587" s="31"/>
      <c r="C587" s="31"/>
      <c r="D587" s="31"/>
      <c r="E587" s="31"/>
      <c r="F587" s="31"/>
      <c r="G587" s="31"/>
      <c r="H587" s="17">
        <v>7208.84</v>
      </c>
    </row>
    <row r="588" spans="1:8" ht="34.5" customHeight="1" hidden="1" outlineLevel="1">
      <c r="A588" s="31" t="s">
        <v>35</v>
      </c>
      <c r="B588" s="31"/>
      <c r="C588" s="31"/>
      <c r="D588" s="31"/>
      <c r="E588" s="31"/>
      <c r="F588" s="31"/>
      <c r="G588" s="31"/>
      <c r="H588" s="17">
        <f>E590+E591+E592+E593+E594</f>
        <v>153734.034685</v>
      </c>
    </row>
    <row r="589" spans="1:8" ht="15.75" customHeight="1" hidden="1" outlineLevel="1">
      <c r="A589" s="31" t="s">
        <v>20</v>
      </c>
      <c r="B589" s="31"/>
      <c r="C589" s="14"/>
      <c r="D589" s="14"/>
      <c r="E589" s="14"/>
      <c r="F589" s="14"/>
      <c r="G589" s="14"/>
      <c r="H589" s="23"/>
    </row>
    <row r="590" spans="1:8" ht="15.75" customHeight="1" hidden="1" outlineLevel="1">
      <c r="A590" s="30" t="s">
        <v>36</v>
      </c>
      <c r="B590" s="30"/>
      <c r="C590" s="30"/>
      <c r="D590" s="30"/>
      <c r="E590" s="17">
        <v>9490.097684999995</v>
      </c>
      <c r="G590" s="8"/>
      <c r="H590" s="8"/>
    </row>
    <row r="591" spans="1:8" ht="15.75" customHeight="1" hidden="1" outlineLevel="1">
      <c r="A591" s="30" t="s">
        <v>37</v>
      </c>
      <c r="B591" s="30"/>
      <c r="C591" s="30"/>
      <c r="D591" s="30"/>
      <c r="E591" s="21">
        <v>118796.226</v>
      </c>
      <c r="G591" s="8"/>
      <c r="H591" s="8"/>
    </row>
    <row r="592" spans="1:8" ht="15.75" customHeight="1" hidden="1" outlineLevel="1">
      <c r="A592" s="30" t="s">
        <v>38</v>
      </c>
      <c r="B592" s="30"/>
      <c r="C592" s="30"/>
      <c r="D592" s="30"/>
      <c r="E592" s="21">
        <v>25447.711</v>
      </c>
      <c r="G592" s="8"/>
      <c r="H592" s="8"/>
    </row>
    <row r="593" spans="1:8" ht="15.75" customHeight="1" hidden="1" outlineLevel="1">
      <c r="A593" s="30" t="s">
        <v>39</v>
      </c>
      <c r="B593" s="30"/>
      <c r="C593" s="30"/>
      <c r="D593" s="30"/>
      <c r="E593" s="22">
        <v>0</v>
      </c>
      <c r="G593" s="8"/>
      <c r="H593" s="8"/>
    </row>
    <row r="594" spans="1:8" ht="15.75" customHeight="1" hidden="1" outlineLevel="1">
      <c r="A594" s="30" t="s">
        <v>40</v>
      </c>
      <c r="B594" s="30"/>
      <c r="C594" s="30"/>
      <c r="D594" s="30"/>
      <c r="E594" s="22">
        <v>0</v>
      </c>
      <c r="G594" s="8"/>
      <c r="H594" s="8"/>
    </row>
    <row r="595" spans="1:8" ht="31.5" customHeight="1" hidden="1" outlineLevel="1">
      <c r="A595" s="31" t="s">
        <v>41</v>
      </c>
      <c r="B595" s="31"/>
      <c r="C595" s="31"/>
      <c r="D595" s="31"/>
      <c r="E595" s="31"/>
      <c r="F595" s="31"/>
      <c r="G595" s="31"/>
      <c r="H595" s="17">
        <v>124050</v>
      </c>
    </row>
    <row r="596" spans="1:8" ht="34.5" customHeight="1" hidden="1" outlineLevel="1">
      <c r="A596" s="31" t="s">
        <v>42</v>
      </c>
      <c r="B596" s="31"/>
      <c r="C596" s="31"/>
      <c r="D596" s="31"/>
      <c r="E596" s="31"/>
      <c r="F596" s="31"/>
      <c r="G596" s="31"/>
      <c r="H596" s="12">
        <v>0</v>
      </c>
    </row>
    <row r="597" ht="15.75" hidden="1" outlineLevel="1"/>
    <row r="598" spans="1:8" ht="15.75" customHeight="1" hidden="1" outlineLevel="1">
      <c r="A598" s="35" t="s">
        <v>76</v>
      </c>
      <c r="B598" s="35"/>
      <c r="C598" s="35"/>
      <c r="D598" s="35"/>
      <c r="E598" s="35"/>
      <c r="F598" s="35"/>
      <c r="G598" s="35"/>
      <c r="H598" s="35"/>
    </row>
    <row r="599" spans="1:8" ht="15.75" customHeight="1" hidden="1" outlineLevel="1">
      <c r="A599" s="36" t="s">
        <v>11</v>
      </c>
      <c r="B599" s="36"/>
      <c r="C599" s="36"/>
      <c r="D599" s="36"/>
      <c r="E599" s="36"/>
      <c r="F599" s="36"/>
      <c r="G599" s="36"/>
      <c r="H599" s="12">
        <f>ROUND(H602+H603*H604,2)</f>
        <v>1919.82</v>
      </c>
    </row>
    <row r="600" spans="1:5" ht="15.75" hidden="1" outlineLevel="1">
      <c r="A600" s="7"/>
      <c r="B600" s="7"/>
      <c r="C600" s="13"/>
      <c r="D600" s="13"/>
      <c r="E600" s="13"/>
    </row>
    <row r="601" spans="1:8" ht="15.75" customHeight="1" hidden="1" outlineLevel="1">
      <c r="A601" s="36" t="s">
        <v>12</v>
      </c>
      <c r="B601" s="36"/>
      <c r="C601" s="36"/>
      <c r="D601" s="36"/>
      <c r="E601" s="36"/>
      <c r="F601" s="36"/>
      <c r="G601" s="36"/>
      <c r="H601" s="36"/>
    </row>
    <row r="602" spans="1:8" ht="15.75" customHeight="1" hidden="1" outlineLevel="1">
      <c r="A602" s="34" t="s">
        <v>13</v>
      </c>
      <c r="B602" s="34"/>
      <c r="C602" s="34"/>
      <c r="D602" s="34"/>
      <c r="E602" s="34"/>
      <c r="F602" s="34"/>
      <c r="G602" s="34"/>
      <c r="H602" s="12">
        <v>1015.89</v>
      </c>
    </row>
    <row r="603" spans="1:8" ht="15.75" customHeight="1" hidden="1" outlineLevel="1">
      <c r="A603" s="34" t="s">
        <v>14</v>
      </c>
      <c r="B603" s="34"/>
      <c r="C603" s="34"/>
      <c r="D603" s="34"/>
      <c r="E603" s="34"/>
      <c r="F603" s="34"/>
      <c r="G603" s="34"/>
      <c r="H603" s="12">
        <v>628693.13</v>
      </c>
    </row>
    <row r="604" spans="1:8" ht="15.75" customHeight="1" hidden="1" outlineLevel="1">
      <c r="A604" s="34" t="s">
        <v>15</v>
      </c>
      <c r="B604" s="34"/>
      <c r="C604" s="34"/>
      <c r="D604" s="34"/>
      <c r="E604" s="34"/>
      <c r="F604" s="34"/>
      <c r="G604" s="34"/>
      <c r="H604" s="15">
        <f>(H605+H606-(H607+H614))/(H624+H625-(H626+H633))</f>
        <v>0.0014377854520682947</v>
      </c>
    </row>
    <row r="605" spans="1:8" ht="15.75" customHeight="1" hidden="1" outlineLevel="1">
      <c r="A605" s="34" t="s">
        <v>16</v>
      </c>
      <c r="B605" s="34"/>
      <c r="C605" s="34"/>
      <c r="D605" s="34"/>
      <c r="E605" s="34"/>
      <c r="F605" s="34"/>
      <c r="G605" s="34"/>
      <c r="H605" s="17">
        <v>661.636</v>
      </c>
    </row>
    <row r="606" spans="1:8" ht="15.75" customHeight="1" hidden="1" outlineLevel="1">
      <c r="A606" s="34" t="s">
        <v>17</v>
      </c>
      <c r="B606" s="34"/>
      <c r="C606" s="34"/>
      <c r="D606" s="34"/>
      <c r="E606" s="34"/>
      <c r="F606" s="34"/>
      <c r="G606" s="34"/>
      <c r="H606" s="17">
        <v>9.946</v>
      </c>
    </row>
    <row r="607" spans="1:8" ht="15.75" customHeight="1" hidden="1" outlineLevel="1">
      <c r="A607" s="34" t="s">
        <v>18</v>
      </c>
      <c r="B607" s="34"/>
      <c r="C607" s="34"/>
      <c r="D607" s="34"/>
      <c r="E607" s="34"/>
      <c r="F607" s="34"/>
      <c r="G607" s="34"/>
      <c r="H607" s="17">
        <f>E609+E610+E611+E612+E613</f>
        <v>247.51724612928018</v>
      </c>
    </row>
    <row r="608" spans="1:8" ht="15.75" hidden="1" outlineLevel="1">
      <c r="A608" s="34" t="s">
        <v>20</v>
      </c>
      <c r="B608" s="34"/>
      <c r="C608" s="14"/>
      <c r="D608" s="14"/>
      <c r="E608" s="14"/>
      <c r="F608" s="14"/>
      <c r="G608" s="14"/>
      <c r="H608" s="19"/>
    </row>
    <row r="609" spans="1:8" ht="15.75" customHeight="1" hidden="1" outlineLevel="1">
      <c r="A609" s="30" t="s">
        <v>21</v>
      </c>
      <c r="B609" s="30"/>
      <c r="C609" s="30"/>
      <c r="D609" s="30"/>
      <c r="E609" s="17">
        <v>22.664646629280192</v>
      </c>
      <c r="G609" s="8"/>
      <c r="H609" s="8"/>
    </row>
    <row r="610" spans="1:8" ht="15.75" customHeight="1" hidden="1" outlineLevel="1">
      <c r="A610" s="30" t="s">
        <v>22</v>
      </c>
      <c r="B610" s="30"/>
      <c r="C610" s="30"/>
      <c r="D610" s="30"/>
      <c r="E610" s="21">
        <v>189.1983897</v>
      </c>
      <c r="G610" s="8"/>
      <c r="H610" s="8"/>
    </row>
    <row r="611" spans="1:8" ht="15.75" customHeight="1" hidden="1" outlineLevel="1">
      <c r="A611" s="30" t="s">
        <v>23</v>
      </c>
      <c r="B611" s="30"/>
      <c r="C611" s="30"/>
      <c r="D611" s="30"/>
      <c r="E611" s="21">
        <v>35.6542098</v>
      </c>
      <c r="G611" s="8"/>
      <c r="H611" s="8"/>
    </row>
    <row r="612" spans="1:8" ht="15.75" customHeight="1" hidden="1" outlineLevel="1">
      <c r="A612" s="30" t="s">
        <v>24</v>
      </c>
      <c r="B612" s="30"/>
      <c r="C612" s="30"/>
      <c r="D612" s="30"/>
      <c r="E612" s="22">
        <v>0</v>
      </c>
      <c r="G612" s="8"/>
      <c r="H612" s="8"/>
    </row>
    <row r="613" spans="1:8" ht="15.75" customHeight="1" hidden="1" outlineLevel="1">
      <c r="A613" s="30" t="s">
        <v>25</v>
      </c>
      <c r="B613" s="30"/>
      <c r="C613" s="30"/>
      <c r="D613" s="30"/>
      <c r="E613" s="22">
        <v>0</v>
      </c>
      <c r="G613" s="8"/>
      <c r="H613" s="8"/>
    </row>
    <row r="614" spans="1:8" ht="15.75" customHeight="1" hidden="1" outlineLevel="1">
      <c r="A614" s="31" t="s">
        <v>26</v>
      </c>
      <c r="B614" s="31"/>
      <c r="C614" s="31"/>
      <c r="D614" s="31"/>
      <c r="E614" s="31"/>
      <c r="F614" s="31"/>
      <c r="G614" s="31"/>
      <c r="H614" s="17">
        <v>231.51</v>
      </c>
    </row>
    <row r="615" spans="1:8" ht="15.75" customHeight="1" hidden="1" outlineLevel="1">
      <c r="A615" s="31" t="s">
        <v>27</v>
      </c>
      <c r="B615" s="31"/>
      <c r="C615" s="31"/>
      <c r="D615" s="31"/>
      <c r="E615" s="31"/>
      <c r="F615" s="31"/>
      <c r="G615" s="31"/>
      <c r="H615" s="21">
        <f>D617+D621</f>
        <v>9710.308985000001</v>
      </c>
    </row>
    <row r="616" spans="1:8" ht="15.75" hidden="1" outlineLevel="1">
      <c r="A616" s="31" t="s">
        <v>20</v>
      </c>
      <c r="B616" s="31"/>
      <c r="C616" s="14"/>
      <c r="D616" s="14"/>
      <c r="E616" s="14"/>
      <c r="F616" s="14"/>
      <c r="G616" s="14"/>
      <c r="H616" s="23"/>
    </row>
    <row r="617" spans="1:8" ht="15.75" customHeight="1" hidden="1" outlineLevel="1">
      <c r="A617" s="33" t="s">
        <v>28</v>
      </c>
      <c r="B617" s="33"/>
      <c r="C617" s="33"/>
      <c r="D617" s="17">
        <f>D618+D619+D620</f>
        <v>4.818</v>
      </c>
      <c r="E617" s="7"/>
      <c r="F617" s="8"/>
      <c r="G617" s="8"/>
      <c r="H617" s="8"/>
    </row>
    <row r="618" spans="1:8" ht="15.75" customHeight="1" hidden="1" outlineLevel="1">
      <c r="A618" s="32" t="s">
        <v>29</v>
      </c>
      <c r="B618" s="32"/>
      <c r="C618" s="32"/>
      <c r="D618" s="17">
        <v>1.257</v>
      </c>
      <c r="E618" s="7"/>
      <c r="F618" s="8"/>
      <c r="G618" s="8"/>
      <c r="H618" s="8"/>
    </row>
    <row r="619" spans="1:8" ht="15.75" customHeight="1" hidden="1" outlineLevel="1">
      <c r="A619" s="32" t="s">
        <v>30</v>
      </c>
      <c r="B619" s="32"/>
      <c r="C619" s="32"/>
      <c r="D619" s="17">
        <v>2.285</v>
      </c>
      <c r="E619" s="7"/>
      <c r="F619" s="8"/>
      <c r="G619" s="8"/>
      <c r="H619" s="8"/>
    </row>
    <row r="620" spans="1:8" ht="15.75" customHeight="1" hidden="1" outlineLevel="1">
      <c r="A620" s="32" t="s">
        <v>31</v>
      </c>
      <c r="B620" s="32"/>
      <c r="C620" s="32"/>
      <c r="D620" s="17">
        <v>1.2760000000000002</v>
      </c>
      <c r="E620" s="7"/>
      <c r="F620" s="8"/>
      <c r="G620" s="8"/>
      <c r="H620" s="8"/>
    </row>
    <row r="621" spans="1:8" ht="15.75" customHeight="1" hidden="1" outlineLevel="1">
      <c r="A621" s="33" t="s">
        <v>32</v>
      </c>
      <c r="B621" s="33"/>
      <c r="C621" s="33"/>
      <c r="D621" s="17">
        <f>D622+D623</f>
        <v>9705.490985000002</v>
      </c>
      <c r="E621" s="7"/>
      <c r="F621" s="8"/>
      <c r="G621" s="8"/>
      <c r="H621" s="8"/>
    </row>
    <row r="622" spans="1:8" ht="15.75" customHeight="1" hidden="1" outlineLevel="1">
      <c r="A622" s="32" t="s">
        <v>29</v>
      </c>
      <c r="B622" s="32"/>
      <c r="C622" s="32"/>
      <c r="D622" s="17">
        <v>3085.385436</v>
      </c>
      <c r="E622" s="7"/>
      <c r="F622" s="8"/>
      <c r="G622" s="8"/>
      <c r="H622" s="8"/>
    </row>
    <row r="623" spans="1:8" ht="15.75" customHeight="1" hidden="1" outlineLevel="1">
      <c r="A623" s="32" t="s">
        <v>31</v>
      </c>
      <c r="B623" s="32"/>
      <c r="C623" s="32"/>
      <c r="D623" s="17">
        <v>6620.105549000002</v>
      </c>
      <c r="E623" s="7"/>
      <c r="F623" s="8"/>
      <c r="G623" s="8"/>
      <c r="H623" s="8"/>
    </row>
    <row r="624" spans="1:8" ht="15.75" customHeight="1" hidden="1" outlineLevel="1">
      <c r="A624" s="31" t="s">
        <v>33</v>
      </c>
      <c r="B624" s="31"/>
      <c r="C624" s="31"/>
      <c r="D624" s="31"/>
      <c r="E624" s="31"/>
      <c r="F624" s="31"/>
      <c r="G624" s="31"/>
      <c r="H624" s="17">
        <v>404335.071</v>
      </c>
    </row>
    <row r="625" spans="1:8" ht="15.75" customHeight="1" hidden="1" outlineLevel="1">
      <c r="A625" s="31" t="s">
        <v>34</v>
      </c>
      <c r="B625" s="31"/>
      <c r="C625" s="31"/>
      <c r="D625" s="31"/>
      <c r="E625" s="31"/>
      <c r="F625" s="31"/>
      <c r="G625" s="31"/>
      <c r="H625" s="17">
        <v>7904.352</v>
      </c>
    </row>
    <row r="626" spans="1:8" ht="15.75" customHeight="1" hidden="1" outlineLevel="1">
      <c r="A626" s="31" t="s">
        <v>35</v>
      </c>
      <c r="B626" s="31"/>
      <c r="C626" s="31"/>
      <c r="D626" s="31"/>
      <c r="E626" s="31"/>
      <c r="F626" s="31"/>
      <c r="G626" s="31"/>
      <c r="H626" s="17">
        <f>E628+E629+E630+E631+E632</f>
        <v>148084.883985</v>
      </c>
    </row>
    <row r="627" spans="1:8" ht="15.75" hidden="1" outlineLevel="1">
      <c r="A627" s="31" t="s">
        <v>20</v>
      </c>
      <c r="B627" s="31"/>
      <c r="C627" s="14"/>
      <c r="D627" s="14"/>
      <c r="E627" s="14"/>
      <c r="F627" s="14"/>
      <c r="G627" s="14"/>
      <c r="H627" s="23"/>
    </row>
    <row r="628" spans="1:8" ht="15.75" customHeight="1" hidden="1" outlineLevel="1">
      <c r="A628" s="30" t="s">
        <v>36</v>
      </c>
      <c r="B628" s="30"/>
      <c r="C628" s="30"/>
      <c r="D628" s="30"/>
      <c r="E628" s="17">
        <v>9710.308985000001</v>
      </c>
      <c r="G628" s="8"/>
      <c r="H628" s="8"/>
    </row>
    <row r="629" spans="1:8" ht="15.75" customHeight="1" hidden="1" outlineLevel="1">
      <c r="A629" s="30" t="s">
        <v>37</v>
      </c>
      <c r="B629" s="30"/>
      <c r="C629" s="30"/>
      <c r="D629" s="30"/>
      <c r="E629" s="21">
        <v>113875.965</v>
      </c>
      <c r="G629" s="8"/>
      <c r="H629" s="8"/>
    </row>
    <row r="630" spans="1:8" ht="15.75" customHeight="1" hidden="1" outlineLevel="1">
      <c r="A630" s="30" t="s">
        <v>38</v>
      </c>
      <c r="B630" s="30"/>
      <c r="C630" s="30"/>
      <c r="D630" s="30"/>
      <c r="E630" s="21">
        <v>24498.61</v>
      </c>
      <c r="G630" s="8"/>
      <c r="H630" s="8"/>
    </row>
    <row r="631" spans="1:8" ht="15.75" customHeight="1" hidden="1" outlineLevel="1">
      <c r="A631" s="30" t="s">
        <v>39</v>
      </c>
      <c r="B631" s="30"/>
      <c r="C631" s="30"/>
      <c r="D631" s="30"/>
      <c r="E631" s="22">
        <v>0</v>
      </c>
      <c r="G631" s="8"/>
      <c r="H631" s="8"/>
    </row>
    <row r="632" spans="1:8" ht="15.75" customHeight="1" hidden="1" outlineLevel="1">
      <c r="A632" s="30" t="s">
        <v>40</v>
      </c>
      <c r="B632" s="30"/>
      <c r="C632" s="30"/>
      <c r="D632" s="30"/>
      <c r="E632" s="22">
        <v>0</v>
      </c>
      <c r="G632" s="8"/>
      <c r="H632" s="8"/>
    </row>
    <row r="633" spans="1:8" ht="15.75" customHeight="1" hidden="1" outlineLevel="1">
      <c r="A633" s="31" t="s">
        <v>41</v>
      </c>
      <c r="B633" s="31"/>
      <c r="C633" s="31"/>
      <c r="D633" s="31"/>
      <c r="E633" s="31"/>
      <c r="F633" s="31"/>
      <c r="G633" s="31"/>
      <c r="H633" s="17">
        <v>130230</v>
      </c>
    </row>
    <row r="634" spans="1:8" ht="15.75" customHeight="1" hidden="1" outlineLevel="1">
      <c r="A634" s="31" t="s">
        <v>42</v>
      </c>
      <c r="B634" s="31"/>
      <c r="C634" s="31"/>
      <c r="D634" s="31"/>
      <c r="E634" s="31"/>
      <c r="F634" s="31"/>
      <c r="G634" s="31"/>
      <c r="H634" s="12">
        <v>0</v>
      </c>
    </row>
    <row r="635" ht="15.75" hidden="1" outlineLevel="1"/>
    <row r="636" spans="1:8" ht="15.75" hidden="1" outlineLevel="1">
      <c r="A636" s="35" t="s">
        <v>67</v>
      </c>
      <c r="B636" s="35"/>
      <c r="C636" s="35"/>
      <c r="D636" s="35"/>
      <c r="E636" s="35"/>
      <c r="F636" s="35"/>
      <c r="G636" s="35"/>
      <c r="H636" s="35"/>
    </row>
    <row r="637" spans="1:8" ht="40.5" customHeight="1" hidden="1" outlineLevel="1">
      <c r="A637" s="36" t="s">
        <v>11</v>
      </c>
      <c r="B637" s="36"/>
      <c r="C637" s="36"/>
      <c r="D637" s="36"/>
      <c r="E637" s="36"/>
      <c r="F637" s="36"/>
      <c r="G637" s="36"/>
      <c r="H637" s="12">
        <f>ROUND(H640+H641*H642,2)</f>
        <v>2176.46</v>
      </c>
    </row>
    <row r="638" spans="1:5" ht="15.75" hidden="1" outlineLevel="1">
      <c r="A638" s="7"/>
      <c r="B638" s="7"/>
      <c r="C638" s="13"/>
      <c r="D638" s="13"/>
      <c r="E638" s="13"/>
    </row>
    <row r="639" spans="1:8" ht="33.75" customHeight="1" hidden="1" outlineLevel="1">
      <c r="A639" s="36" t="s">
        <v>12</v>
      </c>
      <c r="B639" s="36"/>
      <c r="C639" s="36"/>
      <c r="D639" s="36"/>
      <c r="E639" s="36"/>
      <c r="F639" s="36"/>
      <c r="G639" s="36"/>
      <c r="H639" s="36"/>
    </row>
    <row r="640" spans="1:8" ht="21.75" customHeight="1" hidden="1" outlineLevel="1">
      <c r="A640" s="34" t="s">
        <v>13</v>
      </c>
      <c r="B640" s="34"/>
      <c r="C640" s="34"/>
      <c r="D640" s="34"/>
      <c r="E640" s="34"/>
      <c r="F640" s="34"/>
      <c r="G640" s="34"/>
      <c r="H640" s="12">
        <v>1101.23</v>
      </c>
    </row>
    <row r="641" spans="1:8" ht="25.5" customHeight="1" hidden="1" outlineLevel="1">
      <c r="A641" s="34" t="s">
        <v>14</v>
      </c>
      <c r="B641" s="34"/>
      <c r="C641" s="34"/>
      <c r="D641" s="34"/>
      <c r="E641" s="34"/>
      <c r="F641" s="34"/>
      <c r="G641" s="34"/>
      <c r="H641" s="12">
        <v>669611.26</v>
      </c>
    </row>
    <row r="642" spans="1:11" ht="35.25" customHeight="1" hidden="1" outlineLevel="1">
      <c r="A642" s="34" t="s">
        <v>15</v>
      </c>
      <c r="B642" s="34"/>
      <c r="C642" s="34"/>
      <c r="D642" s="34"/>
      <c r="E642" s="34"/>
      <c r="F642" s="34"/>
      <c r="G642" s="34"/>
      <c r="H642" s="15">
        <f>(H643+H644-(H645+H652))/(H662+H663-(H664+H671))</f>
        <v>0.001605751815761021</v>
      </c>
      <c r="K642" s="20"/>
    </row>
    <row r="643" spans="1:11" ht="24.75" customHeight="1" hidden="1" outlineLevel="1">
      <c r="A643" s="34" t="s">
        <v>16</v>
      </c>
      <c r="B643" s="34"/>
      <c r="C643" s="34"/>
      <c r="D643" s="34"/>
      <c r="E643" s="34"/>
      <c r="F643" s="34"/>
      <c r="G643" s="34"/>
      <c r="H643" s="17">
        <v>719.391</v>
      </c>
      <c r="K643" s="20"/>
    </row>
    <row r="644" spans="1:8" ht="35.25" customHeight="1" hidden="1" outlineLevel="1">
      <c r="A644" s="34" t="s">
        <v>17</v>
      </c>
      <c r="B644" s="34"/>
      <c r="C644" s="34"/>
      <c r="D644" s="34"/>
      <c r="E644" s="34"/>
      <c r="F644" s="34"/>
      <c r="G644" s="34"/>
      <c r="H644" s="17">
        <v>10.745</v>
      </c>
    </row>
    <row r="645" spans="1:8" ht="36.75" customHeight="1" hidden="1" outlineLevel="1">
      <c r="A645" s="34" t="s">
        <v>18</v>
      </c>
      <c r="B645" s="34"/>
      <c r="C645" s="34"/>
      <c r="D645" s="34"/>
      <c r="E645" s="34"/>
      <c r="F645" s="34"/>
      <c r="G645" s="34"/>
      <c r="H645" s="17">
        <f>E647+E648+E649+E650+E651</f>
        <v>238.2342579901288</v>
      </c>
    </row>
    <row r="646" spans="1:8" ht="15.75" hidden="1" outlineLevel="1">
      <c r="A646" s="34" t="s">
        <v>20</v>
      </c>
      <c r="B646" s="34"/>
      <c r="C646" s="14"/>
      <c r="D646" s="14"/>
      <c r="E646" s="14"/>
      <c r="F646" s="14"/>
      <c r="G646" s="14"/>
      <c r="H646" s="19"/>
    </row>
    <row r="647" spans="1:8" ht="15.75" customHeight="1" hidden="1" outlineLevel="1">
      <c r="A647" s="30" t="s">
        <v>21</v>
      </c>
      <c r="B647" s="30"/>
      <c r="C647" s="30"/>
      <c r="D647" s="30"/>
      <c r="E647" s="17">
        <v>23.755592090128804</v>
      </c>
      <c r="G647" s="8"/>
      <c r="H647" s="8"/>
    </row>
    <row r="648" spans="1:8" ht="15.75" customHeight="1" hidden="1" outlineLevel="1">
      <c r="A648" s="30" t="s">
        <v>22</v>
      </c>
      <c r="B648" s="30"/>
      <c r="C648" s="30"/>
      <c r="D648" s="30"/>
      <c r="E648" s="21">
        <v>179.60810830000003</v>
      </c>
      <c r="G648" s="8"/>
      <c r="H648" s="8"/>
    </row>
    <row r="649" spans="1:8" ht="15.75" customHeight="1" hidden="1" outlineLevel="1">
      <c r="A649" s="30" t="s">
        <v>23</v>
      </c>
      <c r="B649" s="30"/>
      <c r="C649" s="30"/>
      <c r="D649" s="30"/>
      <c r="E649" s="21">
        <v>34.8705576</v>
      </c>
      <c r="G649" s="8"/>
      <c r="H649" s="8"/>
    </row>
    <row r="650" spans="1:8" ht="15.75" customHeight="1" hidden="1" outlineLevel="1">
      <c r="A650" s="30" t="s">
        <v>24</v>
      </c>
      <c r="B650" s="30"/>
      <c r="C650" s="30"/>
      <c r="D650" s="30"/>
      <c r="E650" s="22">
        <v>0</v>
      </c>
      <c r="G650" s="8"/>
      <c r="H650" s="8"/>
    </row>
    <row r="651" spans="1:8" ht="15.75" customHeight="1" hidden="1" outlineLevel="1">
      <c r="A651" s="30" t="s">
        <v>25</v>
      </c>
      <c r="B651" s="30"/>
      <c r="C651" s="30"/>
      <c r="D651" s="30"/>
      <c r="E651" s="22">
        <v>0</v>
      </c>
      <c r="G651" s="8"/>
      <c r="H651" s="8"/>
    </row>
    <row r="652" spans="1:8" ht="24" customHeight="1" hidden="1" outlineLevel="1">
      <c r="A652" s="31" t="s">
        <v>26</v>
      </c>
      <c r="B652" s="31"/>
      <c r="C652" s="31"/>
      <c r="D652" s="31"/>
      <c r="E652" s="31"/>
      <c r="F652" s="31"/>
      <c r="G652" s="31"/>
      <c r="H652" s="17">
        <v>276.56</v>
      </c>
    </row>
    <row r="653" spans="1:8" ht="33" customHeight="1" hidden="1" outlineLevel="1">
      <c r="A653" s="31" t="s">
        <v>27</v>
      </c>
      <c r="B653" s="31"/>
      <c r="C653" s="31"/>
      <c r="D653" s="31"/>
      <c r="E653" s="31"/>
      <c r="F653" s="31"/>
      <c r="G653" s="31"/>
      <c r="H653" s="21">
        <f>D655+D659</f>
        <v>9990.432637999998</v>
      </c>
    </row>
    <row r="654" spans="1:8" ht="15.75" hidden="1" outlineLevel="1">
      <c r="A654" s="31" t="s">
        <v>20</v>
      </c>
      <c r="B654" s="31"/>
      <c r="C654" s="14"/>
      <c r="D654" s="14"/>
      <c r="E654" s="14"/>
      <c r="F654" s="14"/>
      <c r="G654" s="14"/>
      <c r="H654" s="23"/>
    </row>
    <row r="655" spans="1:8" ht="15.75" customHeight="1" hidden="1" outlineLevel="1">
      <c r="A655" s="33" t="s">
        <v>28</v>
      </c>
      <c r="B655" s="33"/>
      <c r="C655" s="33"/>
      <c r="D655" s="17">
        <f>D656+D657+D658</f>
        <v>6.5089999999999995</v>
      </c>
      <c r="E655" s="7"/>
      <c r="F655" s="8"/>
      <c r="G655" s="8"/>
      <c r="H655" s="8"/>
    </row>
    <row r="656" spans="1:8" ht="15.75" customHeight="1" hidden="1" outlineLevel="1">
      <c r="A656" s="32" t="s">
        <v>29</v>
      </c>
      <c r="B656" s="32"/>
      <c r="C656" s="32"/>
      <c r="D656" s="17">
        <v>3.85</v>
      </c>
      <c r="E656" s="7"/>
      <c r="F656" s="8"/>
      <c r="G656" s="8"/>
      <c r="H656" s="8"/>
    </row>
    <row r="657" spans="1:8" ht="15.75" customHeight="1" hidden="1" outlineLevel="1">
      <c r="A657" s="32" t="s">
        <v>30</v>
      </c>
      <c r="B657" s="32"/>
      <c r="C657" s="32"/>
      <c r="D657" s="17">
        <v>1.652</v>
      </c>
      <c r="E657" s="7"/>
      <c r="F657" s="8"/>
      <c r="G657" s="8"/>
      <c r="H657" s="8"/>
    </row>
    <row r="658" spans="1:8" ht="15.75" customHeight="1" hidden="1" outlineLevel="1">
      <c r="A658" s="32" t="s">
        <v>31</v>
      </c>
      <c r="B658" s="32"/>
      <c r="C658" s="32"/>
      <c r="D658" s="17">
        <v>1.007</v>
      </c>
      <c r="E658" s="7"/>
      <c r="F658" s="8"/>
      <c r="G658" s="8"/>
      <c r="H658" s="8"/>
    </row>
    <row r="659" spans="1:8" ht="15.75" customHeight="1" hidden="1" outlineLevel="1">
      <c r="A659" s="33" t="s">
        <v>32</v>
      </c>
      <c r="B659" s="33"/>
      <c r="C659" s="33"/>
      <c r="D659" s="17">
        <f>D660+D661</f>
        <v>9983.923637999998</v>
      </c>
      <c r="E659" s="7"/>
      <c r="F659" s="8"/>
      <c r="G659" s="8"/>
      <c r="H659" s="8"/>
    </row>
    <row r="660" spans="1:8" ht="15.75" customHeight="1" hidden="1" outlineLevel="1">
      <c r="A660" s="32" t="s">
        <v>29</v>
      </c>
      <c r="B660" s="32"/>
      <c r="C660" s="32"/>
      <c r="D660" s="17">
        <v>3325.9405179999994</v>
      </c>
      <c r="E660" s="7"/>
      <c r="F660" s="8"/>
      <c r="G660" s="8"/>
      <c r="H660" s="8"/>
    </row>
    <row r="661" spans="1:8" ht="15.75" customHeight="1" hidden="1" outlineLevel="1">
      <c r="A661" s="32" t="s">
        <v>31</v>
      </c>
      <c r="B661" s="32"/>
      <c r="C661" s="32"/>
      <c r="D661" s="17">
        <v>6657.983119999999</v>
      </c>
      <c r="E661" s="7"/>
      <c r="F661" s="8"/>
      <c r="G661" s="8"/>
      <c r="H661" s="8"/>
    </row>
    <row r="662" spans="1:8" ht="35.25" customHeight="1" hidden="1" outlineLevel="1">
      <c r="A662" s="31" t="s">
        <v>33</v>
      </c>
      <c r="B662" s="31"/>
      <c r="C662" s="31"/>
      <c r="D662" s="31"/>
      <c r="E662" s="31"/>
      <c r="F662" s="31"/>
      <c r="G662" s="31"/>
      <c r="H662" s="17">
        <v>424285.505</v>
      </c>
    </row>
    <row r="663" spans="1:8" ht="34.5" customHeight="1" hidden="1" outlineLevel="1">
      <c r="A663" s="31" t="s">
        <v>34</v>
      </c>
      <c r="B663" s="31"/>
      <c r="C663" s="31"/>
      <c r="D663" s="31"/>
      <c r="E663" s="31"/>
      <c r="F663" s="31"/>
      <c r="G663" s="31"/>
      <c r="H663" s="17">
        <v>7635.415</v>
      </c>
    </row>
    <row r="664" spans="1:8" ht="34.5" customHeight="1" hidden="1" outlineLevel="1">
      <c r="A664" s="31" t="s">
        <v>35</v>
      </c>
      <c r="B664" s="31"/>
      <c r="C664" s="31"/>
      <c r="D664" s="31"/>
      <c r="E664" s="31"/>
      <c r="F664" s="31"/>
      <c r="G664" s="31"/>
      <c r="H664" s="17">
        <f>E666+E667+E668+E669+E670</f>
        <v>142244.42863799998</v>
      </c>
    </row>
    <row r="665" spans="1:8" ht="15.75" hidden="1" outlineLevel="1">
      <c r="A665" s="31" t="s">
        <v>20</v>
      </c>
      <c r="B665" s="31"/>
      <c r="C665" s="14"/>
      <c r="D665" s="14"/>
      <c r="E665" s="14"/>
      <c r="F665" s="14"/>
      <c r="G665" s="14"/>
      <c r="H665" s="23"/>
    </row>
    <row r="666" spans="1:8" ht="15.75" customHeight="1" hidden="1" outlineLevel="1">
      <c r="A666" s="30" t="s">
        <v>36</v>
      </c>
      <c r="B666" s="30"/>
      <c r="C666" s="30"/>
      <c r="D666" s="30"/>
      <c r="E666" s="17">
        <v>9990.432637999998</v>
      </c>
      <c r="G666" s="8"/>
      <c r="H666" s="8"/>
    </row>
    <row r="667" spans="1:8" ht="15.75" customHeight="1" hidden="1" outlineLevel="1">
      <c r="A667" s="30" t="s">
        <v>37</v>
      </c>
      <c r="B667" s="30"/>
      <c r="C667" s="30"/>
      <c r="D667" s="30"/>
      <c r="E667" s="21">
        <v>108287.26499999998</v>
      </c>
      <c r="G667" s="8"/>
      <c r="H667" s="8"/>
    </row>
    <row r="668" spans="1:8" ht="15.75" customHeight="1" hidden="1" outlineLevel="1">
      <c r="A668" s="30" t="s">
        <v>38</v>
      </c>
      <c r="B668" s="30"/>
      <c r="C668" s="30"/>
      <c r="D668" s="30"/>
      <c r="E668" s="21">
        <v>23966.731</v>
      </c>
      <c r="G668" s="8"/>
      <c r="H668" s="8"/>
    </row>
    <row r="669" spans="1:8" ht="15.75" customHeight="1" hidden="1" outlineLevel="1">
      <c r="A669" s="30" t="s">
        <v>39</v>
      </c>
      <c r="B669" s="30"/>
      <c r="C669" s="30"/>
      <c r="D669" s="30"/>
      <c r="E669" s="22">
        <v>0</v>
      </c>
      <c r="G669" s="8"/>
      <c r="H669" s="8"/>
    </row>
    <row r="670" spans="1:8" ht="15.75" customHeight="1" hidden="1" outlineLevel="1">
      <c r="A670" s="30" t="s">
        <v>40</v>
      </c>
      <c r="B670" s="30"/>
      <c r="C670" s="30"/>
      <c r="D670" s="30"/>
      <c r="E670" s="22">
        <v>0</v>
      </c>
      <c r="G670" s="8"/>
      <c r="H670" s="8"/>
    </row>
    <row r="671" spans="1:8" ht="31.5" customHeight="1" hidden="1" outlineLevel="1">
      <c r="A671" s="31" t="s">
        <v>41</v>
      </c>
      <c r="B671" s="31"/>
      <c r="C671" s="31"/>
      <c r="D671" s="31"/>
      <c r="E671" s="31"/>
      <c r="F671" s="31"/>
      <c r="G671" s="31"/>
      <c r="H671" s="17">
        <v>155570</v>
      </c>
    </row>
    <row r="672" spans="1:8" ht="34.5" customHeight="1" hidden="1" outlineLevel="1">
      <c r="A672" s="31" t="s">
        <v>42</v>
      </c>
      <c r="B672" s="31"/>
      <c r="C672" s="31"/>
      <c r="D672" s="31"/>
      <c r="E672" s="31"/>
      <c r="F672" s="31"/>
      <c r="G672" s="31"/>
      <c r="H672" s="12">
        <v>0</v>
      </c>
    </row>
    <row r="673" ht="15.75" hidden="1" outlineLevel="1"/>
    <row r="674" spans="1:8" ht="15.75" hidden="1" outlineLevel="1">
      <c r="A674" s="35" t="s">
        <v>68</v>
      </c>
      <c r="B674" s="35"/>
      <c r="C674" s="35"/>
      <c r="D674" s="35"/>
      <c r="E674" s="35"/>
      <c r="F674" s="35"/>
      <c r="G674" s="35"/>
      <c r="H674" s="35"/>
    </row>
    <row r="675" spans="1:8" ht="40.5" customHeight="1" hidden="1" outlineLevel="1">
      <c r="A675" s="36" t="s">
        <v>11</v>
      </c>
      <c r="B675" s="36"/>
      <c r="C675" s="36"/>
      <c r="D675" s="36"/>
      <c r="E675" s="36"/>
      <c r="F675" s="36"/>
      <c r="G675" s="36"/>
      <c r="H675" s="12">
        <f>ROUND(H678+H679*H680,2)</f>
        <v>2080.29</v>
      </c>
    </row>
    <row r="676" spans="1:5" ht="15.75" hidden="1" outlineLevel="1">
      <c r="A676" s="7"/>
      <c r="B676" s="7"/>
      <c r="C676" s="13"/>
      <c r="D676" s="13"/>
      <c r="E676" s="13"/>
    </row>
    <row r="677" spans="1:8" ht="33.75" customHeight="1" hidden="1" outlineLevel="1">
      <c r="A677" s="36" t="s">
        <v>12</v>
      </c>
      <c r="B677" s="36"/>
      <c r="C677" s="36"/>
      <c r="D677" s="36"/>
      <c r="E677" s="36"/>
      <c r="F677" s="36"/>
      <c r="G677" s="36"/>
      <c r="H677" s="36"/>
    </row>
    <row r="678" spans="1:8" ht="21.75" customHeight="1" hidden="1" outlineLevel="1">
      <c r="A678" s="34" t="s">
        <v>13</v>
      </c>
      <c r="B678" s="34"/>
      <c r="C678" s="34"/>
      <c r="D678" s="34"/>
      <c r="E678" s="34"/>
      <c r="F678" s="34"/>
      <c r="G678" s="34"/>
      <c r="H678" s="12">
        <v>1056.78</v>
      </c>
    </row>
    <row r="679" spans="1:8" ht="25.5" customHeight="1" hidden="1" outlineLevel="1">
      <c r="A679" s="34" t="s">
        <v>14</v>
      </c>
      <c r="B679" s="34"/>
      <c r="C679" s="34"/>
      <c r="D679" s="34"/>
      <c r="E679" s="34"/>
      <c r="F679" s="34"/>
      <c r="G679" s="34"/>
      <c r="H679" s="12">
        <v>682458.86</v>
      </c>
    </row>
    <row r="680" spans="1:11" ht="35.25" customHeight="1" hidden="1" outlineLevel="1">
      <c r="A680" s="34" t="s">
        <v>15</v>
      </c>
      <c r="B680" s="34"/>
      <c r="C680" s="34"/>
      <c r="D680" s="34"/>
      <c r="E680" s="34"/>
      <c r="F680" s="34"/>
      <c r="G680" s="34"/>
      <c r="H680" s="15">
        <f>(H681+H682-(H683+H690))/(H700+H701-(H702+H709))</f>
        <v>0.0014997443285717908</v>
      </c>
      <c r="K680" s="20"/>
    </row>
    <row r="681" spans="1:11" ht="24.75" customHeight="1" hidden="1" outlineLevel="1">
      <c r="A681" s="34" t="s">
        <v>16</v>
      </c>
      <c r="B681" s="34"/>
      <c r="C681" s="34"/>
      <c r="D681" s="34"/>
      <c r="E681" s="34"/>
      <c r="F681" s="34"/>
      <c r="G681" s="34"/>
      <c r="H681" s="17">
        <v>791.716</v>
      </c>
      <c r="K681" s="20"/>
    </row>
    <row r="682" spans="1:8" ht="35.25" customHeight="1" hidden="1" outlineLevel="1">
      <c r="A682" s="34" t="s">
        <v>17</v>
      </c>
      <c r="B682" s="34"/>
      <c r="C682" s="34"/>
      <c r="D682" s="34"/>
      <c r="E682" s="34"/>
      <c r="F682" s="34"/>
      <c r="G682" s="34"/>
      <c r="H682" s="17">
        <v>25.540999999999997</v>
      </c>
    </row>
    <row r="683" spans="1:8" ht="36.75" customHeight="1" hidden="1" outlineLevel="1">
      <c r="A683" s="34" t="s">
        <v>18</v>
      </c>
      <c r="B683" s="34"/>
      <c r="C683" s="34"/>
      <c r="D683" s="34"/>
      <c r="E683" s="34"/>
      <c r="F683" s="34"/>
      <c r="G683" s="34"/>
      <c r="H683" s="17">
        <f>E685+E686+E687+E688+E689</f>
        <v>265.9979700951935</v>
      </c>
    </row>
    <row r="684" spans="1:8" ht="15.75" hidden="1" outlineLevel="1">
      <c r="A684" s="34" t="s">
        <v>20</v>
      </c>
      <c r="B684" s="34"/>
      <c r="C684" s="14"/>
      <c r="D684" s="14"/>
      <c r="E684" s="14"/>
      <c r="F684" s="14"/>
      <c r="G684" s="14"/>
      <c r="H684" s="19"/>
    </row>
    <row r="685" spans="1:8" ht="15.75" customHeight="1" hidden="1" outlineLevel="1">
      <c r="A685" s="30" t="s">
        <v>21</v>
      </c>
      <c r="B685" s="30"/>
      <c r="C685" s="30"/>
      <c r="D685" s="30"/>
      <c r="E685" s="17">
        <v>26.40804149519351</v>
      </c>
      <c r="G685" s="8"/>
      <c r="H685" s="8"/>
    </row>
    <row r="686" spans="1:8" ht="15.75" customHeight="1" hidden="1" outlineLevel="1">
      <c r="A686" s="30" t="s">
        <v>22</v>
      </c>
      <c r="B686" s="30"/>
      <c r="C686" s="30"/>
      <c r="D686" s="30"/>
      <c r="E686" s="21">
        <v>193.5295739</v>
      </c>
      <c r="G686" s="8"/>
      <c r="H686" s="8"/>
    </row>
    <row r="687" spans="1:8" ht="15.75" customHeight="1" hidden="1" outlineLevel="1">
      <c r="A687" s="30" t="s">
        <v>23</v>
      </c>
      <c r="B687" s="30"/>
      <c r="C687" s="30"/>
      <c r="D687" s="30"/>
      <c r="E687" s="21">
        <v>46.060354700000005</v>
      </c>
      <c r="G687" s="8"/>
      <c r="H687" s="8"/>
    </row>
    <row r="688" spans="1:8" ht="15.75" customHeight="1" hidden="1" outlineLevel="1">
      <c r="A688" s="30" t="s">
        <v>24</v>
      </c>
      <c r="B688" s="30"/>
      <c r="C688" s="30"/>
      <c r="D688" s="30"/>
      <c r="E688" s="22">
        <v>0</v>
      </c>
      <c r="G688" s="8"/>
      <c r="H688" s="8"/>
    </row>
    <row r="689" spans="1:8" ht="15.75" customHeight="1" hidden="1" outlineLevel="1">
      <c r="A689" s="30" t="s">
        <v>25</v>
      </c>
      <c r="B689" s="30"/>
      <c r="C689" s="30"/>
      <c r="D689" s="30"/>
      <c r="E689" s="22">
        <v>0</v>
      </c>
      <c r="G689" s="8"/>
      <c r="H689" s="8"/>
    </row>
    <row r="690" spans="1:8" ht="24" customHeight="1" hidden="1" outlineLevel="1">
      <c r="A690" s="31" t="s">
        <v>26</v>
      </c>
      <c r="B690" s="31"/>
      <c r="C690" s="31"/>
      <c r="D690" s="31"/>
      <c r="E690" s="31"/>
      <c r="F690" s="31"/>
      <c r="G690" s="31"/>
      <c r="H690" s="17">
        <v>287.07</v>
      </c>
    </row>
    <row r="691" spans="1:8" ht="33" customHeight="1" hidden="1" outlineLevel="1">
      <c r="A691" s="31" t="s">
        <v>27</v>
      </c>
      <c r="B691" s="31"/>
      <c r="C691" s="31"/>
      <c r="D691" s="31"/>
      <c r="E691" s="31"/>
      <c r="F691" s="31"/>
      <c r="G691" s="31"/>
      <c r="H691" s="21">
        <f>D693+D697</f>
        <v>11042.648684999991</v>
      </c>
    </row>
    <row r="692" spans="1:8" ht="15.75" hidden="1" outlineLevel="1">
      <c r="A692" s="31" t="s">
        <v>20</v>
      </c>
      <c r="B692" s="31"/>
      <c r="C692" s="14"/>
      <c r="D692" s="14"/>
      <c r="E692" s="14"/>
      <c r="F692" s="14"/>
      <c r="G692" s="14"/>
      <c r="H692" s="23"/>
    </row>
    <row r="693" spans="1:8" ht="15.75" customHeight="1" hidden="1" outlineLevel="1">
      <c r="A693" s="33" t="s">
        <v>28</v>
      </c>
      <c r="B693" s="33"/>
      <c r="C693" s="33"/>
      <c r="D693" s="17">
        <f>D694+D695+D696</f>
        <v>2.736</v>
      </c>
      <c r="E693" s="7"/>
      <c r="F693" s="8"/>
      <c r="G693" s="8"/>
      <c r="H693" s="8"/>
    </row>
    <row r="694" spans="1:8" ht="15.75" customHeight="1" hidden="1" outlineLevel="1">
      <c r="A694" s="32" t="s">
        <v>29</v>
      </c>
      <c r="B694" s="32"/>
      <c r="C694" s="32"/>
      <c r="D694" s="17">
        <v>1.001</v>
      </c>
      <c r="E694" s="7"/>
      <c r="F694" s="8"/>
      <c r="G694" s="8"/>
      <c r="H694" s="8"/>
    </row>
    <row r="695" spans="1:8" ht="15.75" customHeight="1" hidden="1" outlineLevel="1">
      <c r="A695" s="32" t="s">
        <v>30</v>
      </c>
      <c r="B695" s="32"/>
      <c r="C695" s="32"/>
      <c r="D695" s="17">
        <v>1.457</v>
      </c>
      <c r="E695" s="7"/>
      <c r="F695" s="8"/>
      <c r="G695" s="8"/>
      <c r="H695" s="8"/>
    </row>
    <row r="696" spans="1:8" ht="15.75" customHeight="1" hidden="1" outlineLevel="1">
      <c r="A696" s="32" t="s">
        <v>31</v>
      </c>
      <c r="B696" s="32"/>
      <c r="C696" s="32"/>
      <c r="D696" s="17">
        <v>0.278</v>
      </c>
      <c r="E696" s="7"/>
      <c r="F696" s="8"/>
      <c r="G696" s="8"/>
      <c r="H696" s="8"/>
    </row>
    <row r="697" spans="1:8" ht="15.75" customHeight="1" hidden="1" outlineLevel="1">
      <c r="A697" s="33" t="s">
        <v>32</v>
      </c>
      <c r="B697" s="33"/>
      <c r="C697" s="33"/>
      <c r="D697" s="17">
        <f>D698+D699</f>
        <v>11039.91268499999</v>
      </c>
      <c r="E697" s="7"/>
      <c r="F697" s="8"/>
      <c r="G697" s="8"/>
      <c r="H697" s="8"/>
    </row>
    <row r="698" spans="1:8" ht="15.75" customHeight="1" hidden="1" outlineLevel="1">
      <c r="A698" s="32" t="s">
        <v>29</v>
      </c>
      <c r="B698" s="32"/>
      <c r="C698" s="32"/>
      <c r="D698" s="17">
        <v>3603.9443960000012</v>
      </c>
      <c r="E698" s="7"/>
      <c r="F698" s="8"/>
      <c r="G698" s="8"/>
      <c r="H698" s="8"/>
    </row>
    <row r="699" spans="1:8" ht="15.75" customHeight="1" hidden="1" outlineLevel="1">
      <c r="A699" s="32" t="s">
        <v>31</v>
      </c>
      <c r="B699" s="32"/>
      <c r="C699" s="32"/>
      <c r="D699" s="17">
        <v>7435.9682889999885</v>
      </c>
      <c r="E699" s="7"/>
      <c r="F699" s="8"/>
      <c r="G699" s="8"/>
      <c r="H699" s="8"/>
    </row>
    <row r="700" spans="1:8" ht="35.25" customHeight="1" hidden="1" outlineLevel="1">
      <c r="A700" s="31" t="s">
        <v>33</v>
      </c>
      <c r="B700" s="31"/>
      <c r="C700" s="31"/>
      <c r="D700" s="31"/>
      <c r="E700" s="31"/>
      <c r="F700" s="31"/>
      <c r="G700" s="31"/>
      <c r="H700" s="17">
        <v>484609.649</v>
      </c>
    </row>
    <row r="701" spans="1:8" ht="34.5" customHeight="1" hidden="1" outlineLevel="1">
      <c r="A701" s="31" t="s">
        <v>34</v>
      </c>
      <c r="B701" s="31"/>
      <c r="C701" s="31"/>
      <c r="D701" s="31"/>
      <c r="E701" s="31"/>
      <c r="F701" s="31"/>
      <c r="G701" s="31"/>
      <c r="H701" s="17">
        <v>18110.269</v>
      </c>
    </row>
    <row r="702" spans="1:8" ht="34.5" customHeight="1" hidden="1" outlineLevel="1">
      <c r="A702" s="31" t="s">
        <v>35</v>
      </c>
      <c r="B702" s="31"/>
      <c r="C702" s="31"/>
      <c r="D702" s="31"/>
      <c r="E702" s="31"/>
      <c r="F702" s="31"/>
      <c r="G702" s="31"/>
      <c r="H702" s="17">
        <f>E704+E705+E706+E707+E708</f>
        <v>165093.87268499998</v>
      </c>
    </row>
    <row r="703" spans="1:8" ht="15.75" hidden="1" outlineLevel="1">
      <c r="A703" s="31" t="s">
        <v>20</v>
      </c>
      <c r="B703" s="31"/>
      <c r="C703" s="14"/>
      <c r="D703" s="14"/>
      <c r="E703" s="14"/>
      <c r="F703" s="14"/>
      <c r="G703" s="14"/>
      <c r="H703" s="23"/>
    </row>
    <row r="704" spans="1:8" ht="15.75" customHeight="1" hidden="1" outlineLevel="1">
      <c r="A704" s="30" t="s">
        <v>36</v>
      </c>
      <c r="B704" s="30"/>
      <c r="C704" s="30"/>
      <c r="D704" s="30"/>
      <c r="E704" s="17">
        <v>11042.648684999991</v>
      </c>
      <c r="G704" s="8"/>
      <c r="H704" s="8"/>
    </row>
    <row r="705" spans="1:8" ht="15.75" customHeight="1" hidden="1" outlineLevel="1">
      <c r="A705" s="30" t="s">
        <v>37</v>
      </c>
      <c r="B705" s="30"/>
      <c r="C705" s="30"/>
      <c r="D705" s="30"/>
      <c r="E705" s="21">
        <v>121805.996</v>
      </c>
      <c r="G705" s="8"/>
      <c r="H705" s="8"/>
    </row>
    <row r="706" spans="1:8" ht="15.75" customHeight="1" hidden="1" outlineLevel="1">
      <c r="A706" s="30" t="s">
        <v>38</v>
      </c>
      <c r="B706" s="30"/>
      <c r="C706" s="30"/>
      <c r="D706" s="30"/>
      <c r="E706" s="21">
        <v>32245.228000000003</v>
      </c>
      <c r="G706" s="8"/>
      <c r="H706" s="8"/>
    </row>
    <row r="707" spans="1:8" ht="15.75" customHeight="1" hidden="1" outlineLevel="1">
      <c r="A707" s="30" t="s">
        <v>39</v>
      </c>
      <c r="B707" s="30"/>
      <c r="C707" s="30"/>
      <c r="D707" s="30"/>
      <c r="E707" s="22">
        <v>0</v>
      </c>
      <c r="G707" s="8"/>
      <c r="H707" s="8"/>
    </row>
    <row r="708" spans="1:8" ht="15.75" customHeight="1" hidden="1" outlineLevel="1">
      <c r="A708" s="30" t="s">
        <v>40</v>
      </c>
      <c r="B708" s="30"/>
      <c r="C708" s="30"/>
      <c r="D708" s="30"/>
      <c r="E708" s="22">
        <v>0</v>
      </c>
      <c r="G708" s="8"/>
      <c r="H708" s="8"/>
    </row>
    <row r="709" spans="1:8" ht="31.5" customHeight="1" hidden="1" outlineLevel="1">
      <c r="A709" s="31" t="s">
        <v>41</v>
      </c>
      <c r="B709" s="31"/>
      <c r="C709" s="31"/>
      <c r="D709" s="31"/>
      <c r="E709" s="31"/>
      <c r="F709" s="31"/>
      <c r="G709" s="31"/>
      <c r="H709" s="17">
        <v>161470</v>
      </c>
    </row>
    <row r="710" spans="1:8" ht="34.5" customHeight="1" hidden="1" outlineLevel="1">
      <c r="A710" s="31" t="s">
        <v>42</v>
      </c>
      <c r="B710" s="31"/>
      <c r="C710" s="31"/>
      <c r="D710" s="31"/>
      <c r="E710" s="31"/>
      <c r="F710" s="31"/>
      <c r="G710" s="31"/>
      <c r="H710" s="12">
        <v>0</v>
      </c>
    </row>
    <row r="711" ht="15.75" hidden="1" outlineLevel="1"/>
    <row r="712" spans="1:8" ht="15.75" hidden="1" outlineLevel="1">
      <c r="A712" s="35" t="s">
        <v>77</v>
      </c>
      <c r="B712" s="35"/>
      <c r="C712" s="35"/>
      <c r="D712" s="35"/>
      <c r="E712" s="35"/>
      <c r="F712" s="35"/>
      <c r="G712" s="35"/>
      <c r="H712" s="35"/>
    </row>
    <row r="713" spans="1:8" ht="15.75" hidden="1" outlineLevel="1">
      <c r="A713" s="36" t="s">
        <v>11</v>
      </c>
      <c r="B713" s="36"/>
      <c r="C713" s="36"/>
      <c r="D713" s="36"/>
      <c r="E713" s="36"/>
      <c r="F713" s="36"/>
      <c r="G713" s="36"/>
      <c r="H713" s="12">
        <f>ROUND(H716+H717*H718,2)</f>
        <v>2038.22</v>
      </c>
    </row>
    <row r="714" spans="1:5" ht="15.75" hidden="1" outlineLevel="1">
      <c r="A714" s="7"/>
      <c r="B714" s="7"/>
      <c r="C714" s="13"/>
      <c r="D714" s="13"/>
      <c r="E714" s="13"/>
    </row>
    <row r="715" spans="1:8" ht="15.75" hidden="1" outlineLevel="1">
      <c r="A715" s="36" t="s">
        <v>12</v>
      </c>
      <c r="B715" s="36"/>
      <c r="C715" s="36"/>
      <c r="D715" s="36"/>
      <c r="E715" s="36"/>
      <c r="F715" s="36"/>
      <c r="G715" s="36"/>
      <c r="H715" s="36"/>
    </row>
    <row r="716" spans="1:8" ht="15.75" hidden="1" outlineLevel="1">
      <c r="A716" s="34" t="s">
        <v>13</v>
      </c>
      <c r="B716" s="34"/>
      <c r="C716" s="34"/>
      <c r="D716" s="34"/>
      <c r="E716" s="34"/>
      <c r="F716" s="34"/>
      <c r="G716" s="34"/>
      <c r="H716" s="12">
        <v>1008.94</v>
      </c>
    </row>
    <row r="717" spans="1:8" ht="15.75" hidden="1" outlineLevel="1">
      <c r="A717" s="34" t="s">
        <v>14</v>
      </c>
      <c r="B717" s="34"/>
      <c r="C717" s="34"/>
      <c r="D717" s="34"/>
      <c r="E717" s="34"/>
      <c r="F717" s="34"/>
      <c r="G717" s="34"/>
      <c r="H717" s="12">
        <v>682616.75</v>
      </c>
    </row>
    <row r="718" spans="1:8" ht="15.75" hidden="1" outlineLevel="1">
      <c r="A718" s="34" t="s">
        <v>15</v>
      </c>
      <c r="B718" s="34"/>
      <c r="C718" s="34"/>
      <c r="D718" s="34"/>
      <c r="E718" s="34"/>
      <c r="F718" s="34"/>
      <c r="G718" s="34"/>
      <c r="H718" s="15">
        <f>(H719+H720-(H721+H728))/(H738+H739-(H740+H747))</f>
        <v>0.0015078425875431282</v>
      </c>
    </row>
    <row r="719" spans="1:8" ht="15.75" hidden="1" outlineLevel="1">
      <c r="A719" s="34" t="s">
        <v>16</v>
      </c>
      <c r="B719" s="34"/>
      <c r="C719" s="34"/>
      <c r="D719" s="34"/>
      <c r="E719" s="34"/>
      <c r="F719" s="34"/>
      <c r="G719" s="34"/>
      <c r="H719" s="17">
        <v>881.411</v>
      </c>
    </row>
    <row r="720" spans="1:8" ht="15.75" hidden="1" outlineLevel="1">
      <c r="A720" s="34" t="s">
        <v>17</v>
      </c>
      <c r="B720" s="34"/>
      <c r="C720" s="34"/>
      <c r="D720" s="34"/>
      <c r="E720" s="34"/>
      <c r="F720" s="34"/>
      <c r="G720" s="34"/>
      <c r="H720" s="17">
        <v>28.216</v>
      </c>
    </row>
    <row r="721" spans="1:8" ht="15.75" hidden="1" outlineLevel="1">
      <c r="A721" s="34" t="s">
        <v>18</v>
      </c>
      <c r="B721" s="34"/>
      <c r="C721" s="34"/>
      <c r="D721" s="34"/>
      <c r="E721" s="34"/>
      <c r="F721" s="34"/>
      <c r="G721" s="34"/>
      <c r="H721" s="17">
        <f>E723+E724+E725+E726+E727</f>
        <v>302.494234816678</v>
      </c>
    </row>
    <row r="722" spans="1:8" ht="15.75" hidden="1" outlineLevel="1">
      <c r="A722" s="34" t="s">
        <v>20</v>
      </c>
      <c r="B722" s="34"/>
      <c r="C722" s="14"/>
      <c r="D722" s="14"/>
      <c r="E722" s="14"/>
      <c r="F722" s="14"/>
      <c r="G722" s="14"/>
      <c r="H722" s="19"/>
    </row>
    <row r="723" spans="1:8" ht="15.75" hidden="1" outlineLevel="1">
      <c r="A723" s="30" t="s">
        <v>21</v>
      </c>
      <c r="B723" s="30"/>
      <c r="C723" s="30"/>
      <c r="D723" s="30"/>
      <c r="E723" s="17">
        <v>33.67674651667797</v>
      </c>
      <c r="G723" s="8"/>
      <c r="H723" s="8"/>
    </row>
    <row r="724" spans="1:8" ht="15.75" hidden="1" outlineLevel="1">
      <c r="A724" s="30" t="s">
        <v>22</v>
      </c>
      <c r="B724" s="30"/>
      <c r="C724" s="30"/>
      <c r="D724" s="30"/>
      <c r="E724" s="21">
        <v>221.0948159</v>
      </c>
      <c r="G724" s="8"/>
      <c r="H724" s="8"/>
    </row>
    <row r="725" spans="1:8" ht="15.75" hidden="1" outlineLevel="1">
      <c r="A725" s="30" t="s">
        <v>23</v>
      </c>
      <c r="B725" s="30"/>
      <c r="C725" s="30"/>
      <c r="D725" s="30"/>
      <c r="E725" s="21">
        <v>47.7226724</v>
      </c>
      <c r="G725" s="8"/>
      <c r="H725" s="8"/>
    </row>
    <row r="726" spans="1:8" ht="15.75" hidden="1" outlineLevel="1">
      <c r="A726" s="30" t="s">
        <v>24</v>
      </c>
      <c r="B726" s="30"/>
      <c r="C726" s="30"/>
      <c r="D726" s="30"/>
      <c r="E726" s="22">
        <v>0</v>
      </c>
      <c r="G726" s="8"/>
      <c r="H726" s="8"/>
    </row>
    <row r="727" spans="1:8" ht="15.75" hidden="1" outlineLevel="1">
      <c r="A727" s="30" t="s">
        <v>25</v>
      </c>
      <c r="B727" s="30"/>
      <c r="C727" s="30"/>
      <c r="D727" s="30"/>
      <c r="E727" s="22">
        <v>0</v>
      </c>
      <c r="G727" s="8"/>
      <c r="H727" s="8"/>
    </row>
    <row r="728" spans="1:8" ht="15.75" hidden="1" outlineLevel="1">
      <c r="A728" s="31" t="s">
        <v>26</v>
      </c>
      <c r="B728" s="31"/>
      <c r="C728" s="31"/>
      <c r="D728" s="31"/>
      <c r="E728" s="31"/>
      <c r="F728" s="31"/>
      <c r="G728" s="31"/>
      <c r="H728" s="17">
        <v>308.6</v>
      </c>
    </row>
    <row r="729" spans="1:8" ht="15.75" hidden="1" outlineLevel="1">
      <c r="A729" s="31" t="s">
        <v>27</v>
      </c>
      <c r="B729" s="31"/>
      <c r="C729" s="31"/>
      <c r="D729" s="31"/>
      <c r="E729" s="31"/>
      <c r="F729" s="31"/>
      <c r="G729" s="31"/>
      <c r="H729" s="21">
        <f>D731+D735</f>
        <v>13189.537517999997</v>
      </c>
    </row>
    <row r="730" spans="1:8" ht="15.75" hidden="1" outlineLevel="1">
      <c r="A730" s="31" t="s">
        <v>20</v>
      </c>
      <c r="B730" s="31"/>
      <c r="C730" s="14"/>
      <c r="D730" s="14"/>
      <c r="E730" s="14"/>
      <c r="F730" s="14"/>
      <c r="G730" s="14"/>
      <c r="H730" s="23"/>
    </row>
    <row r="731" spans="1:8" ht="15.75" hidden="1" outlineLevel="1">
      <c r="A731" s="33" t="s">
        <v>28</v>
      </c>
      <c r="B731" s="33"/>
      <c r="C731" s="33"/>
      <c r="D731" s="17">
        <f>D732+D733+D734</f>
        <v>5.378999999999948</v>
      </c>
      <c r="E731" s="7"/>
      <c r="F731" s="8"/>
      <c r="G731" s="8"/>
      <c r="H731" s="8"/>
    </row>
    <row r="732" spans="1:8" ht="15.75" hidden="1" outlineLevel="1">
      <c r="A732" s="32" t="s">
        <v>29</v>
      </c>
      <c r="B732" s="32"/>
      <c r="C732" s="32"/>
      <c r="D732" s="17">
        <v>1.3579999999999899</v>
      </c>
      <c r="E732" s="7"/>
      <c r="F732" s="8"/>
      <c r="G732" s="8"/>
      <c r="H732" s="8"/>
    </row>
    <row r="733" spans="1:8" ht="15.75" hidden="1" outlineLevel="1">
      <c r="A733" s="32" t="s">
        <v>30</v>
      </c>
      <c r="B733" s="32"/>
      <c r="C733" s="32"/>
      <c r="D733" s="17">
        <v>3.3909999999999627</v>
      </c>
      <c r="E733" s="7"/>
      <c r="F733" s="8"/>
      <c r="G733" s="8"/>
      <c r="H733" s="8"/>
    </row>
    <row r="734" spans="1:8" ht="15.75" hidden="1" outlineLevel="1">
      <c r="A734" s="32" t="s">
        <v>31</v>
      </c>
      <c r="B734" s="32"/>
      <c r="C734" s="32"/>
      <c r="D734" s="17">
        <v>0.6299999999999955</v>
      </c>
      <c r="E734" s="7"/>
      <c r="F734" s="8"/>
      <c r="G734" s="8"/>
      <c r="H734" s="8"/>
    </row>
    <row r="735" spans="1:8" ht="15.75" hidden="1" outlineLevel="1">
      <c r="A735" s="33" t="s">
        <v>32</v>
      </c>
      <c r="B735" s="33"/>
      <c r="C735" s="33"/>
      <c r="D735" s="17">
        <f>D736+D737</f>
        <v>13184.158517999997</v>
      </c>
      <c r="E735" s="7"/>
      <c r="F735" s="8"/>
      <c r="G735" s="8"/>
      <c r="H735" s="8"/>
    </row>
    <row r="736" spans="1:8" ht="15.75" hidden="1" outlineLevel="1">
      <c r="A736" s="32" t="s">
        <v>29</v>
      </c>
      <c r="B736" s="32"/>
      <c r="C736" s="32"/>
      <c r="D736" s="17">
        <v>4139.348579999999</v>
      </c>
      <c r="E736" s="7"/>
      <c r="F736" s="8"/>
      <c r="G736" s="8"/>
      <c r="H736" s="8"/>
    </row>
    <row r="737" spans="1:8" ht="15.75" hidden="1" outlineLevel="1">
      <c r="A737" s="32" t="s">
        <v>31</v>
      </c>
      <c r="B737" s="32"/>
      <c r="C737" s="32"/>
      <c r="D737" s="17">
        <v>9044.809937999999</v>
      </c>
      <c r="E737" s="7"/>
      <c r="F737" s="8"/>
      <c r="G737" s="8"/>
      <c r="H737" s="8"/>
    </row>
    <row r="738" spans="1:8" ht="15.75" hidden="1" outlineLevel="1">
      <c r="A738" s="31" t="s">
        <v>33</v>
      </c>
      <c r="B738" s="31"/>
      <c r="C738" s="31"/>
      <c r="D738" s="31"/>
      <c r="E738" s="31"/>
      <c r="F738" s="31"/>
      <c r="G738" s="31"/>
      <c r="H738" s="17">
        <v>522891.048</v>
      </c>
    </row>
    <row r="739" spans="1:8" ht="15.75" hidden="1" outlineLevel="1">
      <c r="A739" s="31" t="s">
        <v>34</v>
      </c>
      <c r="B739" s="31"/>
      <c r="C739" s="31"/>
      <c r="D739" s="31"/>
      <c r="E739" s="31"/>
      <c r="F739" s="31"/>
      <c r="G739" s="31"/>
      <c r="H739" s="17">
        <v>19681.281</v>
      </c>
    </row>
    <row r="740" spans="1:8" ht="15.75" hidden="1" outlineLevel="1">
      <c r="A740" s="31" t="s">
        <v>35</v>
      </c>
      <c r="B740" s="31"/>
      <c r="C740" s="31"/>
      <c r="D740" s="31"/>
      <c r="E740" s="31"/>
      <c r="F740" s="31"/>
      <c r="G740" s="31"/>
      <c r="H740" s="17">
        <f>E742+E743+E744+E745+E746</f>
        <v>170995.637518</v>
      </c>
    </row>
    <row r="741" spans="1:8" ht="15.75" hidden="1" outlineLevel="1">
      <c r="A741" s="31" t="s">
        <v>20</v>
      </c>
      <c r="B741" s="31"/>
      <c r="C741" s="14"/>
      <c r="D741" s="14"/>
      <c r="E741" s="14"/>
      <c r="F741" s="14"/>
      <c r="G741" s="14"/>
      <c r="H741" s="23"/>
    </row>
    <row r="742" spans="1:8" ht="15.75" hidden="1" outlineLevel="1">
      <c r="A742" s="30" t="s">
        <v>36</v>
      </c>
      <c r="B742" s="30"/>
      <c r="C742" s="30"/>
      <c r="D742" s="30"/>
      <c r="E742" s="17">
        <v>13189.537517999997</v>
      </c>
      <c r="G742" s="8"/>
      <c r="H742" s="8"/>
    </row>
    <row r="743" spans="1:8" ht="15.75" hidden="1" outlineLevel="1">
      <c r="A743" s="30" t="s">
        <v>37</v>
      </c>
      <c r="B743" s="30"/>
      <c r="C743" s="30"/>
      <c r="D743" s="30"/>
      <c r="E743" s="21">
        <v>125445.403</v>
      </c>
      <c r="G743" s="8"/>
      <c r="H743" s="8"/>
    </row>
    <row r="744" spans="1:8" ht="15.75" hidden="1" outlineLevel="1">
      <c r="A744" s="30" t="s">
        <v>38</v>
      </c>
      <c r="B744" s="30"/>
      <c r="C744" s="30"/>
      <c r="D744" s="30"/>
      <c r="E744" s="21">
        <v>32360.697000000004</v>
      </c>
      <c r="G744" s="8"/>
      <c r="H744" s="8"/>
    </row>
    <row r="745" spans="1:8" ht="15.75" hidden="1" outlineLevel="1">
      <c r="A745" s="30" t="s">
        <v>39</v>
      </c>
      <c r="B745" s="30"/>
      <c r="C745" s="30"/>
      <c r="D745" s="30"/>
      <c r="E745" s="22">
        <v>0</v>
      </c>
      <c r="G745" s="8"/>
      <c r="H745" s="8"/>
    </row>
    <row r="746" spans="1:8" ht="15.75" hidden="1" outlineLevel="1">
      <c r="A746" s="30" t="s">
        <v>40</v>
      </c>
      <c r="B746" s="30"/>
      <c r="C746" s="30"/>
      <c r="D746" s="30"/>
      <c r="E746" s="22">
        <v>0</v>
      </c>
      <c r="G746" s="8"/>
      <c r="H746" s="8"/>
    </row>
    <row r="747" spans="1:8" ht="15.75" hidden="1" outlineLevel="1">
      <c r="A747" s="31" t="s">
        <v>41</v>
      </c>
      <c r="B747" s="31"/>
      <c r="C747" s="31"/>
      <c r="D747" s="31"/>
      <c r="E747" s="31"/>
      <c r="F747" s="31"/>
      <c r="G747" s="31"/>
      <c r="H747" s="17">
        <v>173590</v>
      </c>
    </row>
    <row r="748" spans="1:8" ht="15.75" hidden="1" outlineLevel="1">
      <c r="A748" s="31" t="s">
        <v>42</v>
      </c>
      <c r="B748" s="31"/>
      <c r="C748" s="31"/>
      <c r="D748" s="31"/>
      <c r="E748" s="31"/>
      <c r="F748" s="31"/>
      <c r="G748" s="31"/>
      <c r="H748" s="12">
        <v>0</v>
      </c>
    </row>
    <row r="749" ht="15.75" collapsed="1"/>
  </sheetData>
  <sheetProtection/>
  <mergeCells count="706">
    <mergeCell ref="A634:G634"/>
    <mergeCell ref="A624:G624"/>
    <mergeCell ref="A625:G625"/>
    <mergeCell ref="A626:G626"/>
    <mergeCell ref="A627:B627"/>
    <mergeCell ref="A628:D628"/>
    <mergeCell ref="A622:C622"/>
    <mergeCell ref="A623:C623"/>
    <mergeCell ref="A630:D630"/>
    <mergeCell ref="A631:D631"/>
    <mergeCell ref="A632:D632"/>
    <mergeCell ref="A633:G633"/>
    <mergeCell ref="A613:D613"/>
    <mergeCell ref="A614:G614"/>
    <mergeCell ref="A615:G615"/>
    <mergeCell ref="A616:B616"/>
    <mergeCell ref="A617:C617"/>
    <mergeCell ref="A629:D629"/>
    <mergeCell ref="A618:C618"/>
    <mergeCell ref="A619:C619"/>
    <mergeCell ref="A620:C620"/>
    <mergeCell ref="A621:C621"/>
    <mergeCell ref="A607:G607"/>
    <mergeCell ref="A608:B608"/>
    <mergeCell ref="A609:D609"/>
    <mergeCell ref="A610:D610"/>
    <mergeCell ref="A611:D611"/>
    <mergeCell ref="A612:D612"/>
    <mergeCell ref="A529:G529"/>
    <mergeCell ref="A530:G530"/>
    <mergeCell ref="A598:H598"/>
    <mergeCell ref="A599:G599"/>
    <mergeCell ref="A601:H601"/>
    <mergeCell ref="A602:G602"/>
    <mergeCell ref="A555:D555"/>
    <mergeCell ref="A556:D556"/>
    <mergeCell ref="A557:G557"/>
    <mergeCell ref="A558:G558"/>
    <mergeCell ref="A522:H522"/>
    <mergeCell ref="A523:G523"/>
    <mergeCell ref="A525:H525"/>
    <mergeCell ref="A526:G526"/>
    <mergeCell ref="A527:G527"/>
    <mergeCell ref="A528:G528"/>
    <mergeCell ref="A549:G549"/>
    <mergeCell ref="A550:G550"/>
    <mergeCell ref="A551:B551"/>
    <mergeCell ref="A552:D552"/>
    <mergeCell ref="A553:D553"/>
    <mergeCell ref="A554:D554"/>
    <mergeCell ref="A543:C543"/>
    <mergeCell ref="A544:C544"/>
    <mergeCell ref="A545:C545"/>
    <mergeCell ref="A546:C546"/>
    <mergeCell ref="A547:C547"/>
    <mergeCell ref="A548:G548"/>
    <mergeCell ref="A537:D537"/>
    <mergeCell ref="A538:G538"/>
    <mergeCell ref="A539:G539"/>
    <mergeCell ref="A540:B540"/>
    <mergeCell ref="A541:C541"/>
    <mergeCell ref="A542:C542"/>
    <mergeCell ref="A531:G531"/>
    <mergeCell ref="A532:B532"/>
    <mergeCell ref="A533:D533"/>
    <mergeCell ref="A534:D534"/>
    <mergeCell ref="A535:D535"/>
    <mergeCell ref="A536:D536"/>
    <mergeCell ref="A561:G561"/>
    <mergeCell ref="A560:H560"/>
    <mergeCell ref="A707:D707"/>
    <mergeCell ref="A708:D708"/>
    <mergeCell ref="A709:G709"/>
    <mergeCell ref="A710:G710"/>
    <mergeCell ref="A701:G701"/>
    <mergeCell ref="A702:G702"/>
    <mergeCell ref="A703:B703"/>
    <mergeCell ref="A704:D704"/>
    <mergeCell ref="A705:D705"/>
    <mergeCell ref="A706:D706"/>
    <mergeCell ref="A695:C695"/>
    <mergeCell ref="A696:C696"/>
    <mergeCell ref="A697:C697"/>
    <mergeCell ref="A698:C698"/>
    <mergeCell ref="A699:C699"/>
    <mergeCell ref="A700:G700"/>
    <mergeCell ref="A689:D689"/>
    <mergeCell ref="A690:G690"/>
    <mergeCell ref="A691:G691"/>
    <mergeCell ref="A692:B692"/>
    <mergeCell ref="A693:C693"/>
    <mergeCell ref="A694:C694"/>
    <mergeCell ref="A683:G683"/>
    <mergeCell ref="A684:B684"/>
    <mergeCell ref="A685:D685"/>
    <mergeCell ref="A686:D686"/>
    <mergeCell ref="A687:D687"/>
    <mergeCell ref="A688:D688"/>
    <mergeCell ref="A677:H677"/>
    <mergeCell ref="A678:G678"/>
    <mergeCell ref="A679:G679"/>
    <mergeCell ref="A680:G680"/>
    <mergeCell ref="A681:G681"/>
    <mergeCell ref="A682:G682"/>
    <mergeCell ref="A669:D669"/>
    <mergeCell ref="A670:D670"/>
    <mergeCell ref="A671:G671"/>
    <mergeCell ref="A672:G672"/>
    <mergeCell ref="A674:H674"/>
    <mergeCell ref="A675:G675"/>
    <mergeCell ref="A663:G663"/>
    <mergeCell ref="A664:G664"/>
    <mergeCell ref="A665:B665"/>
    <mergeCell ref="A666:D666"/>
    <mergeCell ref="A667:D667"/>
    <mergeCell ref="A668:D668"/>
    <mergeCell ref="A657:C657"/>
    <mergeCell ref="A658:C658"/>
    <mergeCell ref="A659:C659"/>
    <mergeCell ref="A660:C660"/>
    <mergeCell ref="A661:C661"/>
    <mergeCell ref="A662:G662"/>
    <mergeCell ref="A651:D651"/>
    <mergeCell ref="A652:G652"/>
    <mergeCell ref="A653:G653"/>
    <mergeCell ref="A654:B654"/>
    <mergeCell ref="A655:C655"/>
    <mergeCell ref="A656:C656"/>
    <mergeCell ref="A645:G645"/>
    <mergeCell ref="A646:B646"/>
    <mergeCell ref="A647:D647"/>
    <mergeCell ref="A648:D648"/>
    <mergeCell ref="A649:D649"/>
    <mergeCell ref="A650:D650"/>
    <mergeCell ref="A639:H639"/>
    <mergeCell ref="A640:G640"/>
    <mergeCell ref="A641:G641"/>
    <mergeCell ref="A642:G642"/>
    <mergeCell ref="A643:G643"/>
    <mergeCell ref="A644:G644"/>
    <mergeCell ref="A593:D593"/>
    <mergeCell ref="A594:D594"/>
    <mergeCell ref="A595:G595"/>
    <mergeCell ref="A596:G596"/>
    <mergeCell ref="A636:H636"/>
    <mergeCell ref="A637:G637"/>
    <mergeCell ref="A603:G603"/>
    <mergeCell ref="A604:G604"/>
    <mergeCell ref="A605:G605"/>
    <mergeCell ref="A606:G606"/>
    <mergeCell ref="A587:G587"/>
    <mergeCell ref="A588:G588"/>
    <mergeCell ref="A589:B589"/>
    <mergeCell ref="A590:D590"/>
    <mergeCell ref="A591:D591"/>
    <mergeCell ref="A592:D592"/>
    <mergeCell ref="A581:C581"/>
    <mergeCell ref="A582:C582"/>
    <mergeCell ref="A583:C583"/>
    <mergeCell ref="A584:C584"/>
    <mergeCell ref="A585:C585"/>
    <mergeCell ref="A586:G586"/>
    <mergeCell ref="A575:D575"/>
    <mergeCell ref="A576:G576"/>
    <mergeCell ref="A577:G577"/>
    <mergeCell ref="A578:B578"/>
    <mergeCell ref="A579:C579"/>
    <mergeCell ref="A580:C580"/>
    <mergeCell ref="A569:G569"/>
    <mergeCell ref="A570:B570"/>
    <mergeCell ref="A571:D571"/>
    <mergeCell ref="A572:D572"/>
    <mergeCell ref="A573:D573"/>
    <mergeCell ref="A574:D574"/>
    <mergeCell ref="A563:H563"/>
    <mergeCell ref="A564:G564"/>
    <mergeCell ref="A565:G565"/>
    <mergeCell ref="A566:G566"/>
    <mergeCell ref="A567:G567"/>
    <mergeCell ref="A568:G568"/>
    <mergeCell ref="A517:D517"/>
    <mergeCell ref="A518:D518"/>
    <mergeCell ref="A519:G519"/>
    <mergeCell ref="A520:G520"/>
    <mergeCell ref="A511:G511"/>
    <mergeCell ref="A512:G512"/>
    <mergeCell ref="A513:B513"/>
    <mergeCell ref="A514:D514"/>
    <mergeCell ref="A515:D515"/>
    <mergeCell ref="A516:D516"/>
    <mergeCell ref="A505:C505"/>
    <mergeCell ref="A506:C506"/>
    <mergeCell ref="A507:C507"/>
    <mergeCell ref="A508:C508"/>
    <mergeCell ref="A509:C509"/>
    <mergeCell ref="A510:G510"/>
    <mergeCell ref="A499:D499"/>
    <mergeCell ref="A500:G500"/>
    <mergeCell ref="A501:G501"/>
    <mergeCell ref="A502:B502"/>
    <mergeCell ref="A503:C503"/>
    <mergeCell ref="A504:C504"/>
    <mergeCell ref="A493:G493"/>
    <mergeCell ref="A494:B494"/>
    <mergeCell ref="A495:D495"/>
    <mergeCell ref="A496:D496"/>
    <mergeCell ref="A497:D497"/>
    <mergeCell ref="A498:D498"/>
    <mergeCell ref="A487:H487"/>
    <mergeCell ref="A488:G488"/>
    <mergeCell ref="A489:G489"/>
    <mergeCell ref="A490:G490"/>
    <mergeCell ref="A491:G491"/>
    <mergeCell ref="A492:G492"/>
    <mergeCell ref="A479:D479"/>
    <mergeCell ref="A480:D480"/>
    <mergeCell ref="A481:G481"/>
    <mergeCell ref="A482:G482"/>
    <mergeCell ref="A484:H484"/>
    <mergeCell ref="A485:G485"/>
    <mergeCell ref="A473:G473"/>
    <mergeCell ref="A474:G474"/>
    <mergeCell ref="A475:B475"/>
    <mergeCell ref="A476:D476"/>
    <mergeCell ref="A477:D477"/>
    <mergeCell ref="A478:D478"/>
    <mergeCell ref="A467:C467"/>
    <mergeCell ref="A468:C468"/>
    <mergeCell ref="A469:C469"/>
    <mergeCell ref="A470:C470"/>
    <mergeCell ref="A471:C471"/>
    <mergeCell ref="A472:G472"/>
    <mergeCell ref="A461:D461"/>
    <mergeCell ref="A462:G462"/>
    <mergeCell ref="A463:G463"/>
    <mergeCell ref="A464:B464"/>
    <mergeCell ref="A465:C465"/>
    <mergeCell ref="A466:C466"/>
    <mergeCell ref="A455:G455"/>
    <mergeCell ref="A456:B456"/>
    <mergeCell ref="A457:D457"/>
    <mergeCell ref="A458:D458"/>
    <mergeCell ref="A459:D459"/>
    <mergeCell ref="A460:D460"/>
    <mergeCell ref="A449:H449"/>
    <mergeCell ref="A450:G450"/>
    <mergeCell ref="A451:G451"/>
    <mergeCell ref="A452:G452"/>
    <mergeCell ref="A453:G453"/>
    <mergeCell ref="A454:G454"/>
    <mergeCell ref="A441:D441"/>
    <mergeCell ref="A442:D442"/>
    <mergeCell ref="A443:G443"/>
    <mergeCell ref="A444:G444"/>
    <mergeCell ref="A446:H446"/>
    <mergeCell ref="A447:G447"/>
    <mergeCell ref="A435:G435"/>
    <mergeCell ref="A436:G436"/>
    <mergeCell ref="A437:B437"/>
    <mergeCell ref="A438:D438"/>
    <mergeCell ref="A439:D439"/>
    <mergeCell ref="A440:D440"/>
    <mergeCell ref="A429:C429"/>
    <mergeCell ref="A430:C430"/>
    <mergeCell ref="A431:C431"/>
    <mergeCell ref="A432:C432"/>
    <mergeCell ref="A433:C433"/>
    <mergeCell ref="A434:G434"/>
    <mergeCell ref="A423:D423"/>
    <mergeCell ref="A424:G424"/>
    <mergeCell ref="A425:G425"/>
    <mergeCell ref="A426:B426"/>
    <mergeCell ref="A427:C427"/>
    <mergeCell ref="A428:C428"/>
    <mergeCell ref="A417:G417"/>
    <mergeCell ref="A418:B418"/>
    <mergeCell ref="A419:D419"/>
    <mergeCell ref="A420:D420"/>
    <mergeCell ref="A421:D421"/>
    <mergeCell ref="A422:D422"/>
    <mergeCell ref="A411:H411"/>
    <mergeCell ref="A412:G412"/>
    <mergeCell ref="A413:G413"/>
    <mergeCell ref="A414:G414"/>
    <mergeCell ref="A415:G415"/>
    <mergeCell ref="A416:G416"/>
    <mergeCell ref="A403:D403"/>
    <mergeCell ref="A404:D404"/>
    <mergeCell ref="A405:G405"/>
    <mergeCell ref="A406:G406"/>
    <mergeCell ref="A408:H408"/>
    <mergeCell ref="A409:G409"/>
    <mergeCell ref="A397:G397"/>
    <mergeCell ref="A398:G398"/>
    <mergeCell ref="A399:B399"/>
    <mergeCell ref="A400:D400"/>
    <mergeCell ref="A401:D401"/>
    <mergeCell ref="A402:D402"/>
    <mergeCell ref="A391:C391"/>
    <mergeCell ref="A392:C392"/>
    <mergeCell ref="A393:C393"/>
    <mergeCell ref="A394:C394"/>
    <mergeCell ref="A395:C395"/>
    <mergeCell ref="A396:G396"/>
    <mergeCell ref="A385:D385"/>
    <mergeCell ref="A386:G386"/>
    <mergeCell ref="A387:G387"/>
    <mergeCell ref="A388:B388"/>
    <mergeCell ref="A389:C389"/>
    <mergeCell ref="A390:C390"/>
    <mergeCell ref="A379:G379"/>
    <mergeCell ref="A380:B380"/>
    <mergeCell ref="A381:D381"/>
    <mergeCell ref="A382:D382"/>
    <mergeCell ref="A383:D383"/>
    <mergeCell ref="A384:D384"/>
    <mergeCell ref="A373:H373"/>
    <mergeCell ref="A374:G374"/>
    <mergeCell ref="A375:G375"/>
    <mergeCell ref="A376:G376"/>
    <mergeCell ref="A377:G377"/>
    <mergeCell ref="A378:G378"/>
    <mergeCell ref="A365:D365"/>
    <mergeCell ref="A366:D366"/>
    <mergeCell ref="A367:G367"/>
    <mergeCell ref="A368:G368"/>
    <mergeCell ref="A370:H370"/>
    <mergeCell ref="A371:G371"/>
    <mergeCell ref="A359:G359"/>
    <mergeCell ref="A360:G360"/>
    <mergeCell ref="A361:B361"/>
    <mergeCell ref="A362:D362"/>
    <mergeCell ref="A363:D363"/>
    <mergeCell ref="A364:D364"/>
    <mergeCell ref="A353:C353"/>
    <mergeCell ref="A354:C354"/>
    <mergeCell ref="A355:C355"/>
    <mergeCell ref="A356:C356"/>
    <mergeCell ref="A357:C357"/>
    <mergeCell ref="A358:G358"/>
    <mergeCell ref="A347:D347"/>
    <mergeCell ref="A348:G348"/>
    <mergeCell ref="A349:G349"/>
    <mergeCell ref="A350:B350"/>
    <mergeCell ref="A351:C351"/>
    <mergeCell ref="A352:C352"/>
    <mergeCell ref="A341:G341"/>
    <mergeCell ref="A342:B342"/>
    <mergeCell ref="A343:D343"/>
    <mergeCell ref="A344:D344"/>
    <mergeCell ref="A345:D345"/>
    <mergeCell ref="A346:D346"/>
    <mergeCell ref="A335:H335"/>
    <mergeCell ref="A336:G336"/>
    <mergeCell ref="A337:G337"/>
    <mergeCell ref="A338:G338"/>
    <mergeCell ref="A339:G339"/>
    <mergeCell ref="A340:G340"/>
    <mergeCell ref="A327:D327"/>
    <mergeCell ref="A328:D328"/>
    <mergeCell ref="A329:G329"/>
    <mergeCell ref="A330:G330"/>
    <mergeCell ref="A332:H332"/>
    <mergeCell ref="A333:G333"/>
    <mergeCell ref="A321:G321"/>
    <mergeCell ref="A322:G322"/>
    <mergeCell ref="A323:B323"/>
    <mergeCell ref="A324:D324"/>
    <mergeCell ref="A325:D325"/>
    <mergeCell ref="A326:D326"/>
    <mergeCell ref="A315:C315"/>
    <mergeCell ref="A316:C316"/>
    <mergeCell ref="A317:C317"/>
    <mergeCell ref="A318:C318"/>
    <mergeCell ref="A319:C319"/>
    <mergeCell ref="A320:G320"/>
    <mergeCell ref="A309:D309"/>
    <mergeCell ref="A310:G310"/>
    <mergeCell ref="A311:G311"/>
    <mergeCell ref="A312:B312"/>
    <mergeCell ref="A313:C313"/>
    <mergeCell ref="A314:C314"/>
    <mergeCell ref="A303:G303"/>
    <mergeCell ref="A304:B304"/>
    <mergeCell ref="A305:D305"/>
    <mergeCell ref="A306:D306"/>
    <mergeCell ref="A307:D307"/>
    <mergeCell ref="A308:D308"/>
    <mergeCell ref="A297:H297"/>
    <mergeCell ref="A298:G298"/>
    <mergeCell ref="A299:G299"/>
    <mergeCell ref="A300:G300"/>
    <mergeCell ref="A301:G301"/>
    <mergeCell ref="A302:G302"/>
    <mergeCell ref="A289:D289"/>
    <mergeCell ref="A290:D290"/>
    <mergeCell ref="A291:G291"/>
    <mergeCell ref="A292:G292"/>
    <mergeCell ref="A294:H294"/>
    <mergeCell ref="A295:G295"/>
    <mergeCell ref="A283:G283"/>
    <mergeCell ref="A284:G284"/>
    <mergeCell ref="A285:B285"/>
    <mergeCell ref="A286:D286"/>
    <mergeCell ref="A287:D287"/>
    <mergeCell ref="A288:D288"/>
    <mergeCell ref="A277:C277"/>
    <mergeCell ref="A278:C278"/>
    <mergeCell ref="A279:C279"/>
    <mergeCell ref="A280:C280"/>
    <mergeCell ref="A281:C281"/>
    <mergeCell ref="A282:G282"/>
    <mergeCell ref="A271:D271"/>
    <mergeCell ref="A272:G272"/>
    <mergeCell ref="A273:G273"/>
    <mergeCell ref="A274:B274"/>
    <mergeCell ref="A275:C275"/>
    <mergeCell ref="A276:C276"/>
    <mergeCell ref="A265:G265"/>
    <mergeCell ref="A266:B266"/>
    <mergeCell ref="A267:D267"/>
    <mergeCell ref="A268:D268"/>
    <mergeCell ref="A269:D269"/>
    <mergeCell ref="A270:D270"/>
    <mergeCell ref="A259:H259"/>
    <mergeCell ref="A260:G260"/>
    <mergeCell ref="A261:G261"/>
    <mergeCell ref="A262:G262"/>
    <mergeCell ref="A263:G263"/>
    <mergeCell ref="A264:G264"/>
    <mergeCell ref="A251:D251"/>
    <mergeCell ref="A252:D252"/>
    <mergeCell ref="A253:G253"/>
    <mergeCell ref="A254:G254"/>
    <mergeCell ref="A256:H256"/>
    <mergeCell ref="A257:G257"/>
    <mergeCell ref="A245:G245"/>
    <mergeCell ref="A246:G246"/>
    <mergeCell ref="A247:B247"/>
    <mergeCell ref="A248:D248"/>
    <mergeCell ref="A249:D249"/>
    <mergeCell ref="A250:D250"/>
    <mergeCell ref="A239:C239"/>
    <mergeCell ref="A240:C240"/>
    <mergeCell ref="A241:C241"/>
    <mergeCell ref="A242:C242"/>
    <mergeCell ref="A243:C243"/>
    <mergeCell ref="A244:G244"/>
    <mergeCell ref="A233:D233"/>
    <mergeCell ref="A234:G234"/>
    <mergeCell ref="A235:G235"/>
    <mergeCell ref="A236:B236"/>
    <mergeCell ref="A237:C237"/>
    <mergeCell ref="A238:C238"/>
    <mergeCell ref="A227:G227"/>
    <mergeCell ref="A228:B228"/>
    <mergeCell ref="A229:D229"/>
    <mergeCell ref="A230:D230"/>
    <mergeCell ref="A231:D231"/>
    <mergeCell ref="A232:D232"/>
    <mergeCell ref="A221:H221"/>
    <mergeCell ref="A222:G222"/>
    <mergeCell ref="A223:G223"/>
    <mergeCell ref="A224:G224"/>
    <mergeCell ref="A225:G225"/>
    <mergeCell ref="A226:G226"/>
    <mergeCell ref="A213:D213"/>
    <mergeCell ref="A214:D214"/>
    <mergeCell ref="A215:G215"/>
    <mergeCell ref="A216:G216"/>
    <mergeCell ref="A218:H218"/>
    <mergeCell ref="A219:G219"/>
    <mergeCell ref="A207:G207"/>
    <mergeCell ref="A208:G208"/>
    <mergeCell ref="A209:B209"/>
    <mergeCell ref="A210:D210"/>
    <mergeCell ref="A211:D211"/>
    <mergeCell ref="A212:D212"/>
    <mergeCell ref="A201:C201"/>
    <mergeCell ref="A202:C202"/>
    <mergeCell ref="A203:C203"/>
    <mergeCell ref="A204:C204"/>
    <mergeCell ref="A205:C205"/>
    <mergeCell ref="A206:G206"/>
    <mergeCell ref="A195:D195"/>
    <mergeCell ref="A196:G196"/>
    <mergeCell ref="A197:G197"/>
    <mergeCell ref="A198:B198"/>
    <mergeCell ref="A199:C199"/>
    <mergeCell ref="A200:C200"/>
    <mergeCell ref="A189:G189"/>
    <mergeCell ref="A190:B190"/>
    <mergeCell ref="A191:D191"/>
    <mergeCell ref="A192:D192"/>
    <mergeCell ref="A193:D193"/>
    <mergeCell ref="A194:D194"/>
    <mergeCell ref="A183:H183"/>
    <mergeCell ref="A184:G184"/>
    <mergeCell ref="A185:G185"/>
    <mergeCell ref="A186:G186"/>
    <mergeCell ref="A187:G187"/>
    <mergeCell ref="A188:G188"/>
    <mergeCell ref="A175:D175"/>
    <mergeCell ref="A176:D176"/>
    <mergeCell ref="A177:G177"/>
    <mergeCell ref="A178:G178"/>
    <mergeCell ref="A180:H180"/>
    <mergeCell ref="A181:G181"/>
    <mergeCell ref="A169:G169"/>
    <mergeCell ref="A170:G170"/>
    <mergeCell ref="A171:B171"/>
    <mergeCell ref="A172:D172"/>
    <mergeCell ref="A173:D173"/>
    <mergeCell ref="A174:D174"/>
    <mergeCell ref="A163:C163"/>
    <mergeCell ref="A164:C164"/>
    <mergeCell ref="A165:C165"/>
    <mergeCell ref="A166:C166"/>
    <mergeCell ref="A167:C167"/>
    <mergeCell ref="A168:G168"/>
    <mergeCell ref="A157:D157"/>
    <mergeCell ref="A158:G158"/>
    <mergeCell ref="A159:G159"/>
    <mergeCell ref="A160:B160"/>
    <mergeCell ref="A161:C161"/>
    <mergeCell ref="A162:C162"/>
    <mergeCell ref="A151:G151"/>
    <mergeCell ref="A152:B152"/>
    <mergeCell ref="A153:D153"/>
    <mergeCell ref="A154:D154"/>
    <mergeCell ref="A155:D155"/>
    <mergeCell ref="A156:D156"/>
    <mergeCell ref="A145:H145"/>
    <mergeCell ref="A146:G146"/>
    <mergeCell ref="A147:G147"/>
    <mergeCell ref="A148:G148"/>
    <mergeCell ref="A149:G149"/>
    <mergeCell ref="A150:G150"/>
    <mergeCell ref="A137:D137"/>
    <mergeCell ref="A138:D138"/>
    <mergeCell ref="A139:G139"/>
    <mergeCell ref="A140:G140"/>
    <mergeCell ref="A142:H142"/>
    <mergeCell ref="A143:G143"/>
    <mergeCell ref="A131:G131"/>
    <mergeCell ref="A132:G132"/>
    <mergeCell ref="A133:B133"/>
    <mergeCell ref="A134:D134"/>
    <mergeCell ref="A135:D135"/>
    <mergeCell ref="A136:D136"/>
    <mergeCell ref="A125:C125"/>
    <mergeCell ref="A126:C126"/>
    <mergeCell ref="A127:C127"/>
    <mergeCell ref="A128:C128"/>
    <mergeCell ref="A129:C129"/>
    <mergeCell ref="A130:G130"/>
    <mergeCell ref="A119:D119"/>
    <mergeCell ref="A120:G120"/>
    <mergeCell ref="A121:G121"/>
    <mergeCell ref="A122:B122"/>
    <mergeCell ref="A123:C123"/>
    <mergeCell ref="A124:C124"/>
    <mergeCell ref="A113:G113"/>
    <mergeCell ref="A114:B114"/>
    <mergeCell ref="A115:D115"/>
    <mergeCell ref="A116:D116"/>
    <mergeCell ref="A117:D117"/>
    <mergeCell ref="A118:D118"/>
    <mergeCell ref="A107:H107"/>
    <mergeCell ref="A108:G108"/>
    <mergeCell ref="A109:G109"/>
    <mergeCell ref="A110:G110"/>
    <mergeCell ref="A111:G111"/>
    <mergeCell ref="A112:G112"/>
    <mergeCell ref="A99:D99"/>
    <mergeCell ref="A100:D100"/>
    <mergeCell ref="A101:G101"/>
    <mergeCell ref="A102:G102"/>
    <mergeCell ref="A104:H104"/>
    <mergeCell ref="A105:G105"/>
    <mergeCell ref="A93:G93"/>
    <mergeCell ref="A94:G94"/>
    <mergeCell ref="A95:B95"/>
    <mergeCell ref="A96:D96"/>
    <mergeCell ref="A97:D97"/>
    <mergeCell ref="A98:D98"/>
    <mergeCell ref="A87:C87"/>
    <mergeCell ref="A88:C88"/>
    <mergeCell ref="A89:C89"/>
    <mergeCell ref="A90:C90"/>
    <mergeCell ref="A91:C91"/>
    <mergeCell ref="A92:G92"/>
    <mergeCell ref="A81:D81"/>
    <mergeCell ref="A82:G82"/>
    <mergeCell ref="A83:G83"/>
    <mergeCell ref="A84:B84"/>
    <mergeCell ref="A85:C85"/>
    <mergeCell ref="A86:C86"/>
    <mergeCell ref="A75:G75"/>
    <mergeCell ref="A76:B76"/>
    <mergeCell ref="A77:D77"/>
    <mergeCell ref="A78:D78"/>
    <mergeCell ref="A79:D79"/>
    <mergeCell ref="A80:D80"/>
    <mergeCell ref="A69:H69"/>
    <mergeCell ref="A70:G70"/>
    <mergeCell ref="A71:G71"/>
    <mergeCell ref="A72:G72"/>
    <mergeCell ref="A73:G73"/>
    <mergeCell ref="A74:G74"/>
    <mergeCell ref="B60:D60"/>
    <mergeCell ref="A62:H62"/>
    <mergeCell ref="A63:H63"/>
    <mergeCell ref="A65:H65"/>
    <mergeCell ref="A66:H66"/>
    <mergeCell ref="A67:G67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  <mergeCell ref="A712:H712"/>
    <mergeCell ref="A713:G713"/>
    <mergeCell ref="A715:H715"/>
    <mergeCell ref="A716:G716"/>
    <mergeCell ref="A717:G717"/>
    <mergeCell ref="A718:G718"/>
    <mergeCell ref="A719:G719"/>
    <mergeCell ref="A720:G720"/>
    <mergeCell ref="A721:G721"/>
    <mergeCell ref="A722:B722"/>
    <mergeCell ref="A723:D723"/>
    <mergeCell ref="A724:D724"/>
    <mergeCell ref="A725:D725"/>
    <mergeCell ref="A726:D726"/>
    <mergeCell ref="A727:D727"/>
    <mergeCell ref="A728:G728"/>
    <mergeCell ref="A729:G729"/>
    <mergeCell ref="A730:B730"/>
    <mergeCell ref="A731:C731"/>
    <mergeCell ref="A732:C732"/>
    <mergeCell ref="A733:C733"/>
    <mergeCell ref="A734:C734"/>
    <mergeCell ref="A735:C735"/>
    <mergeCell ref="A736:C736"/>
    <mergeCell ref="A737:C737"/>
    <mergeCell ref="A738:G738"/>
    <mergeCell ref="A739:G739"/>
    <mergeCell ref="A740:G740"/>
    <mergeCell ref="A741:B741"/>
    <mergeCell ref="A742:D742"/>
    <mergeCell ref="A743:D743"/>
    <mergeCell ref="A744:D744"/>
    <mergeCell ref="A745:D745"/>
    <mergeCell ref="A746:D746"/>
    <mergeCell ref="A747:G747"/>
    <mergeCell ref="A748:G748"/>
  </mergeCells>
  <conditionalFormatting sqref="J67:K67">
    <cfRule type="containsText" priority="63" dxfId="64" operator="containsText" stopIfTrue="1" text="ИЗМЕНИЛАСЬ">
      <formula>NOT(ISERROR(SEARCH("ИЗМЕНИЛАСЬ",J67)))</formula>
    </cfRule>
    <cfRule type="containsText" priority="64" dxfId="64" operator="containsText" stopIfTrue="1" text="ЛОЖЬ">
      <formula>NOT(ISERROR(SEARCH("ЛОЖЬ",J67)))</formula>
    </cfRule>
  </conditionalFormatting>
  <conditionalFormatting sqref="J105:K105">
    <cfRule type="containsText" priority="61" dxfId="64" operator="containsText" stopIfTrue="1" text="ИЗМЕНИЛАСЬ">
      <formula>NOT(ISERROR(SEARCH("ИЗМЕНИЛАСЬ",J105)))</formula>
    </cfRule>
    <cfRule type="containsText" priority="62" dxfId="64" operator="containsText" stopIfTrue="1" text="ЛОЖЬ">
      <formula>NOT(ISERROR(SEARCH("ЛОЖЬ",J105)))</formula>
    </cfRule>
  </conditionalFormatting>
  <conditionalFormatting sqref="J143:K143">
    <cfRule type="containsText" priority="59" dxfId="64" operator="containsText" stopIfTrue="1" text="ИЗМЕНИЛАСЬ">
      <formula>NOT(ISERROR(SEARCH("ИЗМЕНИЛАСЬ",J143)))</formula>
    </cfRule>
    <cfRule type="containsText" priority="60" dxfId="64" operator="containsText" stopIfTrue="1" text="ЛОЖЬ">
      <formula>NOT(ISERROR(SEARCH("ЛОЖЬ",J143)))</formula>
    </cfRule>
  </conditionalFormatting>
  <conditionalFormatting sqref="J181:K181">
    <cfRule type="containsText" priority="57" dxfId="64" operator="containsText" stopIfTrue="1" text="ИЗМЕНИЛАСЬ">
      <formula>NOT(ISERROR(SEARCH("ИЗМЕНИЛАСЬ",J181)))</formula>
    </cfRule>
    <cfRule type="containsText" priority="58" dxfId="64" operator="containsText" stopIfTrue="1" text="ЛОЖЬ">
      <formula>NOT(ISERROR(SEARCH("ЛОЖЬ",J181)))</formula>
    </cfRule>
  </conditionalFormatting>
  <conditionalFormatting sqref="J219:K219">
    <cfRule type="containsText" priority="55" dxfId="64" operator="containsText" stopIfTrue="1" text="ИЗМЕНИЛАСЬ">
      <formula>NOT(ISERROR(SEARCH("ИЗМЕНИЛАСЬ",J219)))</formula>
    </cfRule>
    <cfRule type="containsText" priority="56" dxfId="64" operator="containsText" stopIfTrue="1" text="ЛОЖЬ">
      <formula>NOT(ISERROR(SEARCH("ЛОЖЬ",J219)))</formula>
    </cfRule>
  </conditionalFormatting>
  <conditionalFormatting sqref="J257:K257">
    <cfRule type="containsText" priority="53" dxfId="64" operator="containsText" stopIfTrue="1" text="ИЗМЕНИЛАСЬ">
      <formula>NOT(ISERROR(SEARCH("ИЗМЕНИЛАСЬ",J257)))</formula>
    </cfRule>
    <cfRule type="containsText" priority="54" dxfId="64" operator="containsText" stopIfTrue="1" text="ЛОЖЬ">
      <formula>NOT(ISERROR(SEARCH("ЛОЖЬ",J257)))</formula>
    </cfRule>
  </conditionalFormatting>
  <conditionalFormatting sqref="J295:K295">
    <cfRule type="containsText" priority="51" dxfId="64" operator="containsText" stopIfTrue="1" text="ИЗМЕНИЛАСЬ">
      <formula>NOT(ISERROR(SEARCH("ИЗМЕНИЛАСЬ",J295)))</formula>
    </cfRule>
    <cfRule type="containsText" priority="52" dxfId="64" operator="containsText" stopIfTrue="1" text="ЛОЖЬ">
      <formula>NOT(ISERROR(SEARCH("ЛОЖЬ",J295)))</formula>
    </cfRule>
  </conditionalFormatting>
  <conditionalFormatting sqref="J333:K333">
    <cfRule type="containsText" priority="49" dxfId="64" operator="containsText" stopIfTrue="1" text="ИЗМЕНИЛАСЬ">
      <formula>NOT(ISERROR(SEARCH("ИЗМЕНИЛАСЬ",J333)))</formula>
    </cfRule>
    <cfRule type="containsText" priority="50" dxfId="64" operator="containsText" stopIfTrue="1" text="ЛОЖЬ">
      <formula>NOT(ISERROR(SEARCH("ЛОЖЬ",J333)))</formula>
    </cfRule>
  </conditionalFormatting>
  <conditionalFormatting sqref="J371:K371">
    <cfRule type="containsText" priority="47" dxfId="64" operator="containsText" stopIfTrue="1" text="ИЗМЕНИЛАСЬ">
      <formula>NOT(ISERROR(SEARCH("ИЗМЕНИЛАСЬ",J371)))</formula>
    </cfRule>
    <cfRule type="containsText" priority="48" dxfId="64" operator="containsText" stopIfTrue="1" text="ЛОЖЬ">
      <formula>NOT(ISERROR(SEARCH("ЛОЖЬ",J371)))</formula>
    </cfRule>
  </conditionalFormatting>
  <conditionalFormatting sqref="J409:K409">
    <cfRule type="containsText" priority="45" dxfId="64" operator="containsText" stopIfTrue="1" text="ИЗМЕНИЛАСЬ">
      <formula>NOT(ISERROR(SEARCH("ИЗМЕНИЛАСЬ",J409)))</formula>
    </cfRule>
    <cfRule type="containsText" priority="46" dxfId="64" operator="containsText" stopIfTrue="1" text="ЛОЖЬ">
      <formula>NOT(ISERROR(SEARCH("ЛОЖЬ",J409)))</formula>
    </cfRule>
  </conditionalFormatting>
  <conditionalFormatting sqref="J447:K447">
    <cfRule type="containsText" priority="43" dxfId="64" operator="containsText" stopIfTrue="1" text="ИЗМЕНИЛАСЬ">
      <formula>NOT(ISERROR(SEARCH("ИЗМЕНИЛАСЬ",J447)))</formula>
    </cfRule>
    <cfRule type="containsText" priority="44" dxfId="64" operator="containsText" stopIfTrue="1" text="ЛОЖЬ">
      <formula>NOT(ISERROR(SEARCH("ЛОЖЬ",J447)))</formula>
    </cfRule>
  </conditionalFormatting>
  <conditionalFormatting sqref="J485:K485">
    <cfRule type="containsText" priority="41" dxfId="64" operator="containsText" stopIfTrue="1" text="ИЗМЕНИЛАСЬ">
      <formula>NOT(ISERROR(SEARCH("ИЗМЕНИЛАСЬ",J485)))</formula>
    </cfRule>
    <cfRule type="containsText" priority="42" dxfId="64" operator="containsText" stopIfTrue="1" text="ЛОЖЬ">
      <formula>NOT(ISERROR(SEARCH("ЛОЖЬ",J485)))</formula>
    </cfRule>
  </conditionalFormatting>
  <conditionalFormatting sqref="J562:K562">
    <cfRule type="containsText" priority="37" dxfId="64" operator="containsText" stopIfTrue="1" text="ИЗМЕНИЛАСЬ">
      <formula>NOT(ISERROR(SEARCH("ИЗМЕНИЛАСЬ",J562)))</formula>
    </cfRule>
    <cfRule type="containsText" priority="38" dxfId="64" operator="containsText" stopIfTrue="1" text="ЛОЖЬ">
      <formula>NOT(ISERROR(SEARCH("ЛОЖЬ",J562)))</formula>
    </cfRule>
  </conditionalFormatting>
  <conditionalFormatting sqref="J561:K561">
    <cfRule type="containsText" priority="35" dxfId="64" operator="containsText" stopIfTrue="1" text="ИЗМЕНИЛАСЬ">
      <formula>NOT(ISERROR(SEARCH("ИЗМЕНИЛАСЬ",J561)))</formula>
    </cfRule>
    <cfRule type="containsText" priority="36" dxfId="64" operator="containsText" stopIfTrue="1" text="ЛОЖЬ">
      <formula>NOT(ISERROR(SEARCH("ЛОЖЬ",J561)))</formula>
    </cfRule>
  </conditionalFormatting>
  <conditionalFormatting sqref="J637:K637">
    <cfRule type="containsText" priority="31" dxfId="64" operator="containsText" stopIfTrue="1" text="ИЗМЕНИЛАСЬ">
      <formula>NOT(ISERROR(SEARCH("ИЗМЕНИЛАСЬ",J637)))</formula>
    </cfRule>
    <cfRule type="containsText" priority="32" dxfId="64" operator="containsText" stopIfTrue="1" text="ЛОЖЬ">
      <formula>NOT(ISERROR(SEARCH("ЛОЖЬ",J637)))</formula>
    </cfRule>
  </conditionalFormatting>
  <conditionalFormatting sqref="J675:K675">
    <cfRule type="containsText" priority="29" dxfId="64" operator="containsText" stopIfTrue="1" text="ИЗМЕНИЛАСЬ">
      <formula>NOT(ISERROR(SEARCH("ИЗМЕНИЛАСЬ",J675)))</formula>
    </cfRule>
    <cfRule type="containsText" priority="30" dxfId="64" operator="containsText" stopIfTrue="1" text="ЛОЖЬ">
      <formula>NOT(ISERROR(SEARCH("ЛОЖЬ",J675)))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55"/>
  <sheetViews>
    <sheetView zoomScale="80" zoomScaleNormal="80" zoomScalePageLayoutView="0" workbookViewId="0" topLeftCell="A1">
      <selection activeCell="I4" sqref="I4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69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9" t="s">
        <v>4</v>
      </c>
      <c r="B7" s="39"/>
      <c r="C7" s="39"/>
      <c r="D7" s="39"/>
      <c r="E7" s="39" t="s">
        <v>5</v>
      </c>
      <c r="F7" s="39"/>
      <c r="G7" s="39"/>
      <c r="H7" s="39"/>
      <c r="I7" s="4"/>
    </row>
    <row r="8" spans="1:9" ht="15.75">
      <c r="A8" s="39"/>
      <c r="B8" s="39"/>
      <c r="C8" s="39"/>
      <c r="D8" s="3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0" t="s">
        <v>10</v>
      </c>
      <c r="B9" s="40"/>
      <c r="C9" s="40"/>
      <c r="D9" s="40"/>
      <c r="E9" s="11">
        <v>2367.74</v>
      </c>
      <c r="F9" s="11">
        <f>E9</f>
        <v>2367.74</v>
      </c>
      <c r="G9" s="11">
        <f>F9</f>
        <v>2367.74</v>
      </c>
      <c r="H9" s="11">
        <f>G9</f>
        <v>2367.74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41" t="s">
        <v>11</v>
      </c>
      <c r="B11" s="41"/>
      <c r="C11" s="41"/>
      <c r="D11" s="41"/>
      <c r="E11" s="41"/>
      <c r="F11" s="41"/>
      <c r="G11" s="41"/>
      <c r="H11" s="12">
        <v>2230.27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41" t="s">
        <v>12</v>
      </c>
      <c r="B13" s="41"/>
      <c r="C13" s="41"/>
      <c r="D13" s="41"/>
      <c r="E13" s="41"/>
      <c r="F13" s="41"/>
      <c r="G13" s="41"/>
      <c r="H13" s="41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1156.21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789069.55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0.0013562599325216474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699.182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13.389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257.5425220163612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18.87924241636125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195.2540213999999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43.40925820000002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255.9412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7957.291999999997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3.3899999999999997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0.126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2.284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0.98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7953.901999999996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2706.4809999999998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5247.420999999997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418959.715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11244.414999999999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7">
        <f>SUM(E40:E44)</f>
        <v>139445.7420000001</v>
      </c>
      <c r="I38" s="18" t="s">
        <v>19</v>
      </c>
    </row>
    <row r="39" spans="1:9" ht="16.5" customHeight="1">
      <c r="A39" s="31" t="s">
        <v>20</v>
      </c>
      <c r="B39" s="31"/>
      <c r="C39" s="14"/>
      <c r="D39" s="14"/>
      <c r="E39" s="14"/>
      <c r="F39" s="14"/>
      <c r="G39" s="14"/>
      <c r="H39" s="23"/>
      <c r="I39" s="18"/>
    </row>
    <row r="40" spans="1:13" ht="15.75" customHeight="1">
      <c r="A40" s="30" t="s">
        <v>36</v>
      </c>
      <c r="B40" s="30"/>
      <c r="C40" s="30"/>
      <c r="D40" s="30"/>
      <c r="E40" s="17">
        <v>7957.291999999996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21">
        <v>101744.56400000009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29743.885999999988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7">
        <v>143967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2">
        <v>3.88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7"/>
      <c r="I47" s="8"/>
      <c r="K47" s="7"/>
      <c r="L47" s="7"/>
      <c r="M47" s="7"/>
    </row>
    <row r="48" spans="1:13" ht="38.25" customHeight="1">
      <c r="A48" s="34" t="s">
        <v>70</v>
      </c>
      <c r="B48" s="34"/>
      <c r="C48" s="34"/>
      <c r="D48" s="34"/>
      <c r="E48" s="34"/>
      <c r="F48" s="34"/>
      <c r="G48" s="34"/>
      <c r="H48" s="34"/>
      <c r="J48" s="7"/>
      <c r="K48" s="7"/>
      <c r="L48" s="7"/>
      <c r="M48" s="7"/>
    </row>
    <row r="49" spans="1:13" ht="21.75" customHeight="1">
      <c r="A49" s="45" t="s">
        <v>71</v>
      </c>
      <c r="B49" s="45"/>
      <c r="C49" s="45"/>
      <c r="D49" s="45"/>
      <c r="E49" s="39" t="s">
        <v>5</v>
      </c>
      <c r="F49" s="39"/>
      <c r="G49" s="39"/>
      <c r="H49" s="39"/>
      <c r="K49" s="7"/>
      <c r="L49" s="7"/>
      <c r="M49" s="7"/>
    </row>
    <row r="50" spans="1:13" ht="21.75" customHeight="1">
      <c r="A50" s="45"/>
      <c r="B50" s="45"/>
      <c r="C50" s="45"/>
      <c r="D50" s="45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6" t="s">
        <v>72</v>
      </c>
      <c r="B51" s="46"/>
      <c r="C51" s="46"/>
      <c r="D51" s="46"/>
      <c r="E51" s="28">
        <v>2367.95</v>
      </c>
      <c r="F51" s="28">
        <f aca="true" t="shared" si="0" ref="F51:H52">E51</f>
        <v>2367.95</v>
      </c>
      <c r="G51" s="28">
        <f t="shared" si="0"/>
        <v>2367.95</v>
      </c>
      <c r="H51" s="28">
        <f t="shared" si="0"/>
        <v>2367.95</v>
      </c>
    </row>
    <row r="52" spans="1:8" ht="39" customHeight="1">
      <c r="A52" s="46" t="s">
        <v>73</v>
      </c>
      <c r="B52" s="46"/>
      <c r="C52" s="46"/>
      <c r="D52" s="46"/>
      <c r="E52" s="28">
        <v>2318.63</v>
      </c>
      <c r="F52" s="28">
        <f t="shared" si="0"/>
        <v>2318.63</v>
      </c>
      <c r="G52" s="28">
        <f t="shared" si="0"/>
        <v>2318.63</v>
      </c>
      <c r="H52" s="28">
        <f t="shared" si="0"/>
        <v>2318.63</v>
      </c>
    </row>
    <row r="53" spans="1:13" ht="32.25" customHeight="1">
      <c r="A53" s="47" t="s">
        <v>74</v>
      </c>
      <c r="B53" s="47"/>
      <c r="C53" s="47"/>
      <c r="D53" s="47"/>
      <c r="E53" s="47"/>
      <c r="F53" s="47"/>
      <c r="G53" s="47"/>
      <c r="H53" s="47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41" t="s">
        <v>44</v>
      </c>
      <c r="B56" s="41"/>
      <c r="C56" s="41"/>
      <c r="D56" s="41"/>
      <c r="E56" s="41"/>
      <c r="F56" s="41"/>
      <c r="G56" s="41"/>
      <c r="H56" s="41"/>
    </row>
    <row r="57" spans="1:9" ht="15.75" customHeight="1">
      <c r="A57" s="39" t="s">
        <v>45</v>
      </c>
      <c r="B57" s="39" t="s">
        <v>4</v>
      </c>
      <c r="C57" s="39"/>
      <c r="D57" s="39"/>
      <c r="E57" s="39" t="s">
        <v>5</v>
      </c>
      <c r="F57" s="39"/>
      <c r="G57" s="39"/>
      <c r="H57" s="39"/>
      <c r="I57" s="9"/>
    </row>
    <row r="58" spans="1:9" ht="15.75">
      <c r="A58" s="39"/>
      <c r="B58" s="39"/>
      <c r="C58" s="39"/>
      <c r="D58" s="39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9" t="s">
        <v>10</v>
      </c>
      <c r="C59" s="39"/>
      <c r="D59" s="39"/>
      <c r="E59" s="11">
        <v>1122.1100000000001</v>
      </c>
      <c r="F59" s="11">
        <f>E59</f>
        <v>1122.1100000000001</v>
      </c>
      <c r="G59" s="11">
        <f>F59</f>
        <v>1122.1100000000001</v>
      </c>
      <c r="H59" s="11">
        <f>G59</f>
        <v>1122.1100000000001</v>
      </c>
      <c r="I59" s="9"/>
    </row>
    <row r="60" spans="1:9" ht="15.75">
      <c r="A60" s="10" t="s">
        <v>47</v>
      </c>
      <c r="B60" s="39" t="s">
        <v>10</v>
      </c>
      <c r="C60" s="39"/>
      <c r="D60" s="39"/>
      <c r="E60" s="11">
        <v>2619.12</v>
      </c>
      <c r="F60" s="11">
        <f aca="true" t="shared" si="1" ref="F60:H61">E60</f>
        <v>2619.12</v>
      </c>
      <c r="G60" s="11">
        <f t="shared" si="1"/>
        <v>2619.12</v>
      </c>
      <c r="H60" s="11">
        <f t="shared" si="1"/>
        <v>2619.12</v>
      </c>
      <c r="I60" s="9"/>
    </row>
    <row r="61" spans="1:9" ht="15.75">
      <c r="A61" s="10" t="s">
        <v>48</v>
      </c>
      <c r="B61" s="39" t="s">
        <v>10</v>
      </c>
      <c r="C61" s="39"/>
      <c r="D61" s="39"/>
      <c r="E61" s="11">
        <v>6565.530000000001</v>
      </c>
      <c r="F61" s="11">
        <f t="shared" si="1"/>
        <v>6565.530000000001</v>
      </c>
      <c r="G61" s="11">
        <f t="shared" si="1"/>
        <v>6565.530000000001</v>
      </c>
      <c r="H61" s="11">
        <f t="shared" si="1"/>
        <v>6565.530000000001</v>
      </c>
      <c r="I61" s="9"/>
    </row>
    <row r="62" spans="1:7" ht="15.75">
      <c r="A62" s="7"/>
      <c r="B62" s="7"/>
      <c r="C62" s="9"/>
      <c r="D62" s="7"/>
      <c r="E62" s="29"/>
      <c r="G62" s="7"/>
    </row>
    <row r="63" spans="1:8" ht="17.25" customHeight="1">
      <c r="A63" s="34" t="s">
        <v>49</v>
      </c>
      <c r="B63" s="34"/>
      <c r="C63" s="34"/>
      <c r="D63" s="34"/>
      <c r="E63" s="34"/>
      <c r="F63" s="34"/>
      <c r="G63" s="34"/>
      <c r="H63" s="34"/>
    </row>
    <row r="64" spans="1:9" ht="15.75">
      <c r="A64" s="39" t="s">
        <v>45</v>
      </c>
      <c r="B64" s="39" t="s">
        <v>4</v>
      </c>
      <c r="C64" s="39"/>
      <c r="D64" s="39"/>
      <c r="E64" s="39" t="s">
        <v>5</v>
      </c>
      <c r="F64" s="39"/>
      <c r="G64" s="39"/>
      <c r="H64" s="39"/>
      <c r="I64" s="9"/>
    </row>
    <row r="65" spans="1:9" ht="17.25" customHeight="1">
      <c r="A65" s="39"/>
      <c r="B65" s="39"/>
      <c r="C65" s="39"/>
      <c r="D65" s="39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9" t="s">
        <v>10</v>
      </c>
      <c r="C66" s="39"/>
      <c r="D66" s="39"/>
      <c r="E66" s="11">
        <v>1122.1100000000001</v>
      </c>
      <c r="F66" s="11">
        <f aca="true" t="shared" si="2" ref="F66:H67">E66</f>
        <v>1122.1100000000001</v>
      </c>
      <c r="G66" s="11">
        <f t="shared" si="2"/>
        <v>1122.1100000000001</v>
      </c>
      <c r="H66" s="11">
        <f t="shared" si="2"/>
        <v>1122.1100000000001</v>
      </c>
      <c r="I66" s="9"/>
    </row>
    <row r="67" spans="1:13" ht="15.75">
      <c r="A67" s="10" t="s">
        <v>50</v>
      </c>
      <c r="B67" s="39" t="s">
        <v>10</v>
      </c>
      <c r="C67" s="39"/>
      <c r="D67" s="39"/>
      <c r="E67" s="11">
        <v>4191.1</v>
      </c>
      <c r="F67" s="11">
        <f t="shared" si="2"/>
        <v>4191.1</v>
      </c>
      <c r="G67" s="11">
        <f t="shared" si="2"/>
        <v>4191.1</v>
      </c>
      <c r="H67" s="11">
        <f t="shared" si="2"/>
        <v>4191.1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42" t="s">
        <v>51</v>
      </c>
      <c r="B69" s="42"/>
      <c r="C69" s="42"/>
      <c r="D69" s="42"/>
      <c r="E69" s="42"/>
      <c r="F69" s="42"/>
      <c r="G69" s="42"/>
      <c r="H69" s="42"/>
      <c r="J69" s="25"/>
      <c r="K69" s="25"/>
    </row>
    <row r="70" spans="1:8" ht="15.75">
      <c r="A70" s="43" t="s">
        <v>52</v>
      </c>
      <c r="B70" s="43"/>
      <c r="C70" s="43"/>
      <c r="D70" s="43"/>
      <c r="E70" s="43"/>
      <c r="F70" s="43"/>
      <c r="G70" s="43"/>
      <c r="H70" s="43"/>
    </row>
    <row r="71" spans="1:8" ht="15.75">
      <c r="A71" s="26"/>
      <c r="B71" s="26"/>
      <c r="C71" s="26"/>
      <c r="D71" s="26"/>
      <c r="E71" s="26"/>
      <c r="F71" s="26"/>
      <c r="G71" s="26"/>
      <c r="H71" s="26"/>
    </row>
    <row r="72" spans="1:8" ht="15.75" hidden="1" outlineLevel="1">
      <c r="A72" s="44" t="s">
        <v>53</v>
      </c>
      <c r="B72" s="44"/>
      <c r="C72" s="44"/>
      <c r="D72" s="44"/>
      <c r="E72" s="44"/>
      <c r="F72" s="44"/>
      <c r="G72" s="44"/>
      <c r="H72" s="44"/>
    </row>
    <row r="73" spans="1:9" s="8" customFormat="1" ht="15.75" hidden="1" outlineLevel="1">
      <c r="A73" s="35" t="s">
        <v>54</v>
      </c>
      <c r="B73" s="35"/>
      <c r="C73" s="35"/>
      <c r="D73" s="35"/>
      <c r="E73" s="35"/>
      <c r="F73" s="35"/>
      <c r="G73" s="35"/>
      <c r="H73" s="35"/>
      <c r="I73" s="7"/>
    </row>
    <row r="74" spans="1:9" s="8" customFormat="1" ht="40.5" customHeight="1" hidden="1" outlineLevel="1">
      <c r="A74" s="36" t="s">
        <v>11</v>
      </c>
      <c r="B74" s="36"/>
      <c r="C74" s="36"/>
      <c r="D74" s="36"/>
      <c r="E74" s="36"/>
      <c r="F74" s="36"/>
      <c r="G74" s="36"/>
      <c r="H74" s="12">
        <f>ROUND(H77+H78*H79,2)</f>
        <v>1758.46</v>
      </c>
      <c r="I74" s="7"/>
    </row>
    <row r="75" spans="1:9" s="8" customFormat="1" ht="15.75" hidden="1" outlineLevel="1">
      <c r="A75" s="7"/>
      <c r="B75" s="7"/>
      <c r="C75" s="13"/>
      <c r="D75" s="13"/>
      <c r="E75" s="13"/>
      <c r="F75" s="7"/>
      <c r="G75" s="4"/>
      <c r="H75" s="7"/>
      <c r="I75" s="7"/>
    </row>
    <row r="76" spans="1:9" s="8" customFormat="1" ht="33.75" customHeight="1" hidden="1" outlineLevel="1">
      <c r="A76" s="36" t="s">
        <v>12</v>
      </c>
      <c r="B76" s="36"/>
      <c r="C76" s="36"/>
      <c r="D76" s="36"/>
      <c r="E76" s="36"/>
      <c r="F76" s="36"/>
      <c r="G76" s="36"/>
      <c r="H76" s="36"/>
      <c r="I76" s="7"/>
    </row>
    <row r="77" spans="1:9" s="8" customFormat="1" ht="21.75" customHeight="1" hidden="1" outlineLevel="1">
      <c r="A77" s="34" t="s">
        <v>13</v>
      </c>
      <c r="B77" s="34"/>
      <c r="C77" s="34"/>
      <c r="D77" s="34"/>
      <c r="E77" s="34"/>
      <c r="F77" s="34"/>
      <c r="G77" s="34"/>
      <c r="H77" s="12">
        <v>1023.68</v>
      </c>
      <c r="I77" s="7"/>
    </row>
    <row r="78" spans="1:9" s="8" customFormat="1" ht="25.5" customHeight="1" hidden="1" outlineLevel="1">
      <c r="A78" s="34" t="s">
        <v>14</v>
      </c>
      <c r="B78" s="34"/>
      <c r="C78" s="34"/>
      <c r="D78" s="34"/>
      <c r="E78" s="34"/>
      <c r="F78" s="34"/>
      <c r="G78" s="34"/>
      <c r="H78" s="12">
        <v>497247.89</v>
      </c>
      <c r="I78" s="7"/>
    </row>
    <row r="79" spans="1:11" s="8" customFormat="1" ht="35.25" customHeight="1" hidden="1" outlineLevel="1">
      <c r="A79" s="34" t="s">
        <v>15</v>
      </c>
      <c r="B79" s="34"/>
      <c r="C79" s="34"/>
      <c r="D79" s="34"/>
      <c r="E79" s="34"/>
      <c r="F79" s="34"/>
      <c r="G79" s="34"/>
      <c r="H79" s="15">
        <f>(H80+H81-(H82+H89))/(H99+H100-(H101+H108))</f>
        <v>0.0014776912742497227</v>
      </c>
      <c r="I79" s="7"/>
      <c r="K79" s="20"/>
    </row>
    <row r="80" spans="1:11" s="8" customFormat="1" ht="24.75" customHeight="1" hidden="1" outlineLevel="1">
      <c r="A80" s="34" t="s">
        <v>16</v>
      </c>
      <c r="B80" s="34"/>
      <c r="C80" s="34"/>
      <c r="D80" s="34"/>
      <c r="E80" s="34"/>
      <c r="F80" s="34"/>
      <c r="G80" s="34"/>
      <c r="H80" s="17">
        <v>677.398</v>
      </c>
      <c r="I80" s="7"/>
      <c r="K80" s="20"/>
    </row>
    <row r="81" spans="1:9" s="8" customFormat="1" ht="35.25" customHeight="1" hidden="1" outlineLevel="1">
      <c r="A81" s="34" t="s">
        <v>17</v>
      </c>
      <c r="B81" s="34"/>
      <c r="C81" s="34"/>
      <c r="D81" s="34"/>
      <c r="E81" s="34"/>
      <c r="F81" s="34"/>
      <c r="G81" s="34"/>
      <c r="H81" s="17">
        <v>1.509</v>
      </c>
      <c r="I81" s="7"/>
    </row>
    <row r="82" spans="1:9" s="8" customFormat="1" ht="36.75" customHeight="1" hidden="1" outlineLevel="1">
      <c r="A82" s="34" t="s">
        <v>18</v>
      </c>
      <c r="B82" s="34"/>
      <c r="C82" s="34"/>
      <c r="D82" s="34"/>
      <c r="E82" s="34"/>
      <c r="F82" s="34"/>
      <c r="G82" s="34"/>
      <c r="H82" s="17">
        <f>E84+E85+E86+E87+E88</f>
        <v>262.9867312338424</v>
      </c>
      <c r="I82" s="7"/>
    </row>
    <row r="83" spans="1:9" s="8" customFormat="1" ht="15.75" hidden="1" outlineLevel="1">
      <c r="A83" s="34" t="s">
        <v>20</v>
      </c>
      <c r="B83" s="34"/>
      <c r="C83" s="14"/>
      <c r="D83" s="14"/>
      <c r="E83" s="14"/>
      <c r="F83" s="14"/>
      <c r="G83" s="14"/>
      <c r="H83" s="19"/>
      <c r="I83" s="7"/>
    </row>
    <row r="84" spans="1:9" s="8" customFormat="1" ht="15.75" customHeight="1" hidden="1" outlineLevel="1">
      <c r="A84" s="30" t="s">
        <v>21</v>
      </c>
      <c r="B84" s="30"/>
      <c r="C84" s="30"/>
      <c r="D84" s="30"/>
      <c r="E84" s="17">
        <v>28.845026833842446</v>
      </c>
      <c r="F84" s="7"/>
      <c r="I84" s="7"/>
    </row>
    <row r="85" spans="1:9" s="8" customFormat="1" ht="15.75" customHeight="1" hidden="1" outlineLevel="1">
      <c r="A85" s="30" t="s">
        <v>22</v>
      </c>
      <c r="B85" s="30"/>
      <c r="C85" s="30"/>
      <c r="D85" s="30"/>
      <c r="E85" s="21">
        <v>204.38154389999997</v>
      </c>
      <c r="F85" s="7"/>
      <c r="I85" s="7"/>
    </row>
    <row r="86" spans="1:9" s="8" customFormat="1" ht="15.75" customHeight="1" hidden="1" outlineLevel="1">
      <c r="A86" s="30" t="s">
        <v>23</v>
      </c>
      <c r="B86" s="30"/>
      <c r="C86" s="30"/>
      <c r="D86" s="30"/>
      <c r="E86" s="21">
        <v>29.7601605</v>
      </c>
      <c r="F86" s="7"/>
      <c r="I86" s="7"/>
    </row>
    <row r="87" spans="1:9" s="8" customFormat="1" ht="15.75" customHeight="1" hidden="1" outlineLevel="1">
      <c r="A87" s="30" t="s">
        <v>24</v>
      </c>
      <c r="B87" s="30"/>
      <c r="C87" s="30"/>
      <c r="D87" s="30"/>
      <c r="E87" s="22">
        <v>0</v>
      </c>
      <c r="F87" s="7"/>
      <c r="I87" s="7"/>
    </row>
    <row r="88" spans="1:9" s="8" customFormat="1" ht="15.75" customHeight="1" hidden="1" outlineLevel="1">
      <c r="A88" s="30" t="s">
        <v>25</v>
      </c>
      <c r="B88" s="30"/>
      <c r="C88" s="30"/>
      <c r="D88" s="30"/>
      <c r="E88" s="22">
        <v>0</v>
      </c>
      <c r="F88" s="7"/>
      <c r="I88" s="7"/>
    </row>
    <row r="89" spans="1:9" s="8" customFormat="1" ht="24" customHeight="1" hidden="1" outlineLevel="1">
      <c r="A89" s="31" t="s">
        <v>26</v>
      </c>
      <c r="B89" s="31"/>
      <c r="C89" s="31"/>
      <c r="D89" s="31"/>
      <c r="E89" s="31"/>
      <c r="F89" s="31"/>
      <c r="G89" s="31"/>
      <c r="H89" s="17">
        <v>242.63</v>
      </c>
      <c r="I89" s="7"/>
    </row>
    <row r="90" spans="1:9" s="8" customFormat="1" ht="33" customHeight="1" hidden="1" outlineLevel="1">
      <c r="A90" s="31" t="s">
        <v>27</v>
      </c>
      <c r="B90" s="31"/>
      <c r="C90" s="31"/>
      <c r="D90" s="31"/>
      <c r="E90" s="31"/>
      <c r="F90" s="31"/>
      <c r="G90" s="31"/>
      <c r="H90" s="21">
        <f>D92+D96</f>
        <v>11902.433755000002</v>
      </c>
      <c r="I90" s="7"/>
    </row>
    <row r="91" spans="1:8" ht="15.75" hidden="1" outlineLevel="1">
      <c r="A91" s="31" t="s">
        <v>20</v>
      </c>
      <c r="B91" s="31"/>
      <c r="C91" s="14"/>
      <c r="D91" s="14"/>
      <c r="E91" s="14"/>
      <c r="F91" s="14"/>
      <c r="G91" s="14"/>
      <c r="H91" s="23"/>
    </row>
    <row r="92" spans="1:8" ht="15.75" customHeight="1" hidden="1" outlineLevel="1">
      <c r="A92" s="33" t="s">
        <v>28</v>
      </c>
      <c r="B92" s="33"/>
      <c r="C92" s="33"/>
      <c r="D92" s="17">
        <f>D93+D94+D95</f>
        <v>11.167</v>
      </c>
      <c r="E92" s="7"/>
      <c r="F92" s="8"/>
      <c r="G92" s="8"/>
      <c r="H92" s="8"/>
    </row>
    <row r="93" spans="1:8" ht="15.75" customHeight="1" hidden="1" outlineLevel="1">
      <c r="A93" s="32" t="s">
        <v>29</v>
      </c>
      <c r="B93" s="32"/>
      <c r="C93" s="32"/>
      <c r="D93" s="17">
        <v>3.629</v>
      </c>
      <c r="E93" s="7"/>
      <c r="F93" s="8"/>
      <c r="G93" s="8"/>
      <c r="H93" s="8"/>
    </row>
    <row r="94" spans="1:8" ht="15.75" customHeight="1" hidden="1" outlineLevel="1">
      <c r="A94" s="32" t="s">
        <v>30</v>
      </c>
      <c r="B94" s="32"/>
      <c r="C94" s="32"/>
      <c r="D94" s="17">
        <v>4.76</v>
      </c>
      <c r="E94" s="7"/>
      <c r="F94" s="8"/>
      <c r="G94" s="8"/>
      <c r="H94" s="8"/>
    </row>
    <row r="95" spans="1:8" ht="15.75" customHeight="1" hidden="1" outlineLevel="1">
      <c r="A95" s="32" t="s">
        <v>31</v>
      </c>
      <c r="B95" s="32"/>
      <c r="C95" s="32"/>
      <c r="D95" s="17">
        <v>2.778</v>
      </c>
      <c r="E95" s="7"/>
      <c r="F95" s="8"/>
      <c r="G95" s="8"/>
      <c r="H95" s="8"/>
    </row>
    <row r="96" spans="1:8" ht="15.75" customHeight="1" hidden="1" outlineLevel="1">
      <c r="A96" s="33" t="s">
        <v>32</v>
      </c>
      <c r="B96" s="33"/>
      <c r="C96" s="33"/>
      <c r="D96" s="17">
        <f>D97+D98</f>
        <v>11891.266755000002</v>
      </c>
      <c r="E96" s="7"/>
      <c r="F96" s="8"/>
      <c r="G96" s="8"/>
      <c r="H96" s="8"/>
    </row>
    <row r="97" spans="1:8" ht="15.75" customHeight="1" hidden="1" outlineLevel="1">
      <c r="A97" s="32" t="s">
        <v>29</v>
      </c>
      <c r="B97" s="32"/>
      <c r="C97" s="32"/>
      <c r="D97" s="17">
        <v>3510.4809999999998</v>
      </c>
      <c r="E97" s="7"/>
      <c r="F97" s="8"/>
      <c r="G97" s="8"/>
      <c r="H97" s="8"/>
    </row>
    <row r="98" spans="1:8" ht="15.75" customHeight="1" hidden="1" outlineLevel="1">
      <c r="A98" s="32" t="s">
        <v>31</v>
      </c>
      <c r="B98" s="32"/>
      <c r="C98" s="32"/>
      <c r="D98" s="17">
        <v>8380.785755000003</v>
      </c>
      <c r="E98" s="7"/>
      <c r="F98" s="8"/>
      <c r="G98" s="8"/>
      <c r="H98" s="8"/>
    </row>
    <row r="99" spans="1:8" ht="35.25" customHeight="1" hidden="1" outlineLevel="1">
      <c r="A99" s="31" t="s">
        <v>33</v>
      </c>
      <c r="B99" s="31"/>
      <c r="C99" s="31"/>
      <c r="D99" s="31"/>
      <c r="E99" s="31"/>
      <c r="F99" s="31"/>
      <c r="G99" s="31"/>
      <c r="H99" s="17">
        <v>381185.934</v>
      </c>
    </row>
    <row r="100" spans="1:8" ht="34.5" customHeight="1" hidden="1" outlineLevel="1">
      <c r="A100" s="31" t="s">
        <v>34</v>
      </c>
      <c r="B100" s="31"/>
      <c r="C100" s="31"/>
      <c r="D100" s="31"/>
      <c r="E100" s="31"/>
      <c r="F100" s="31"/>
      <c r="G100" s="31"/>
      <c r="H100" s="17">
        <v>2813.0040000000004</v>
      </c>
    </row>
    <row r="101" spans="1:8" ht="34.5" customHeight="1" hidden="1" outlineLevel="1">
      <c r="A101" s="31" t="s">
        <v>35</v>
      </c>
      <c r="B101" s="31"/>
      <c r="C101" s="31"/>
      <c r="D101" s="31"/>
      <c r="E101" s="31"/>
      <c r="F101" s="31"/>
      <c r="G101" s="31"/>
      <c r="H101" s="17">
        <f>E103+E104+E105+E106+E107</f>
        <v>130247.98175499999</v>
      </c>
    </row>
    <row r="102" spans="1:8" ht="15.75" hidden="1" outlineLevel="1">
      <c r="A102" s="31" t="s">
        <v>20</v>
      </c>
      <c r="B102" s="31"/>
      <c r="C102" s="14"/>
      <c r="D102" s="14"/>
      <c r="E102" s="14"/>
      <c r="F102" s="14"/>
      <c r="G102" s="14"/>
      <c r="H102" s="23"/>
    </row>
    <row r="103" spans="1:8" ht="15.75" customHeight="1" hidden="1" outlineLevel="1">
      <c r="A103" s="30" t="s">
        <v>36</v>
      </c>
      <c r="B103" s="30"/>
      <c r="C103" s="30"/>
      <c r="D103" s="30"/>
      <c r="E103" s="17">
        <v>11902.433755000002</v>
      </c>
      <c r="G103" s="8"/>
      <c r="H103" s="8"/>
    </row>
    <row r="104" spans="1:8" ht="15.75" customHeight="1" hidden="1" outlineLevel="1">
      <c r="A104" s="30" t="s">
        <v>37</v>
      </c>
      <c r="B104" s="30"/>
      <c r="C104" s="30"/>
      <c r="D104" s="30"/>
      <c r="E104" s="21">
        <v>99430.32199999999</v>
      </c>
      <c r="G104" s="8"/>
      <c r="H104" s="8"/>
    </row>
    <row r="105" spans="1:8" ht="15.75" customHeight="1" hidden="1" outlineLevel="1">
      <c r="A105" s="30" t="s">
        <v>38</v>
      </c>
      <c r="B105" s="30"/>
      <c r="C105" s="30"/>
      <c r="D105" s="30"/>
      <c r="E105" s="21">
        <v>18915.226000000002</v>
      </c>
      <c r="G105" s="8"/>
      <c r="H105" s="8"/>
    </row>
    <row r="106" spans="1:8" ht="15.75" customHeight="1" hidden="1" outlineLevel="1">
      <c r="A106" s="30" t="s">
        <v>39</v>
      </c>
      <c r="B106" s="30"/>
      <c r="C106" s="30"/>
      <c r="D106" s="30"/>
      <c r="E106" s="22">
        <v>0</v>
      </c>
      <c r="G106" s="8"/>
      <c r="H106" s="8"/>
    </row>
    <row r="107" spans="1:9" s="8" customFormat="1" ht="15.75" customHeight="1" hidden="1" outlineLevel="1">
      <c r="A107" s="30" t="s">
        <v>40</v>
      </c>
      <c r="B107" s="30"/>
      <c r="C107" s="30"/>
      <c r="D107" s="30"/>
      <c r="E107" s="22">
        <v>0</v>
      </c>
      <c r="F107" s="7"/>
      <c r="I107" s="7"/>
    </row>
    <row r="108" spans="1:9" s="8" customFormat="1" ht="31.5" customHeight="1" hidden="1" outlineLevel="1">
      <c r="A108" s="31" t="s">
        <v>41</v>
      </c>
      <c r="B108" s="31"/>
      <c r="C108" s="31"/>
      <c r="D108" s="31"/>
      <c r="E108" s="31"/>
      <c r="F108" s="31"/>
      <c r="G108" s="31"/>
      <c r="H108" s="17">
        <v>136480</v>
      </c>
      <c r="I108" s="7"/>
    </row>
    <row r="109" spans="1:9" s="8" customFormat="1" ht="34.5" customHeight="1" hidden="1" outlineLevel="1">
      <c r="A109" s="31" t="s">
        <v>42</v>
      </c>
      <c r="B109" s="31"/>
      <c r="C109" s="31"/>
      <c r="D109" s="31"/>
      <c r="E109" s="31"/>
      <c r="F109" s="31"/>
      <c r="G109" s="31"/>
      <c r="H109" s="12">
        <v>0</v>
      </c>
      <c r="I109" s="7"/>
    </row>
    <row r="110" ht="15.75" hidden="1" outlineLevel="1"/>
    <row r="111" spans="1:9" s="8" customFormat="1" ht="15.75" hidden="1" outlineLevel="1">
      <c r="A111" s="35" t="s">
        <v>55</v>
      </c>
      <c r="B111" s="35"/>
      <c r="C111" s="35"/>
      <c r="D111" s="35"/>
      <c r="E111" s="35"/>
      <c r="F111" s="35"/>
      <c r="G111" s="35"/>
      <c r="H111" s="35"/>
      <c r="I111" s="7"/>
    </row>
    <row r="112" spans="1:9" s="8" customFormat="1" ht="40.5" customHeight="1" hidden="1" outlineLevel="1">
      <c r="A112" s="36" t="s">
        <v>11</v>
      </c>
      <c r="B112" s="36"/>
      <c r="C112" s="36"/>
      <c r="D112" s="36"/>
      <c r="E112" s="36"/>
      <c r="F112" s="36"/>
      <c r="G112" s="36"/>
      <c r="H112" s="12">
        <f>ROUND(H115+H116*H117,2)</f>
        <v>1972.35</v>
      </c>
      <c r="I112" s="7"/>
    </row>
    <row r="113" spans="1:9" s="8" customFormat="1" ht="15.75" hidden="1" outlineLevel="1">
      <c r="A113" s="7"/>
      <c r="B113" s="7"/>
      <c r="C113" s="13"/>
      <c r="D113" s="13"/>
      <c r="E113" s="13"/>
      <c r="F113" s="7"/>
      <c r="G113" s="4"/>
      <c r="H113" s="7"/>
      <c r="I113" s="7"/>
    </row>
    <row r="114" spans="1:9" s="8" customFormat="1" ht="33.75" customHeight="1" hidden="1" outlineLevel="1">
      <c r="A114" s="36" t="s">
        <v>12</v>
      </c>
      <c r="B114" s="36"/>
      <c r="C114" s="36"/>
      <c r="D114" s="36"/>
      <c r="E114" s="36"/>
      <c r="F114" s="36"/>
      <c r="G114" s="36"/>
      <c r="H114" s="36"/>
      <c r="I114" s="7"/>
    </row>
    <row r="115" spans="1:9" s="8" customFormat="1" ht="21.75" customHeight="1" hidden="1" outlineLevel="1">
      <c r="A115" s="34" t="s">
        <v>13</v>
      </c>
      <c r="B115" s="34"/>
      <c r="C115" s="34"/>
      <c r="D115" s="34"/>
      <c r="E115" s="34"/>
      <c r="F115" s="34"/>
      <c r="G115" s="34"/>
      <c r="H115" s="12">
        <v>986.53</v>
      </c>
      <c r="I115" s="7"/>
    </row>
    <row r="116" spans="1:9" s="8" customFormat="1" ht="25.5" customHeight="1" hidden="1" outlineLevel="1">
      <c r="A116" s="34" t="s">
        <v>14</v>
      </c>
      <c r="B116" s="34"/>
      <c r="C116" s="34"/>
      <c r="D116" s="34"/>
      <c r="E116" s="34"/>
      <c r="F116" s="34"/>
      <c r="G116" s="34"/>
      <c r="H116" s="12">
        <v>711236.46</v>
      </c>
      <c r="I116" s="7"/>
    </row>
    <row r="117" spans="1:11" s="8" customFormat="1" ht="35.25" customHeight="1" hidden="1" outlineLevel="1">
      <c r="A117" s="34" t="s">
        <v>15</v>
      </c>
      <c r="B117" s="34"/>
      <c r="C117" s="34"/>
      <c r="D117" s="34"/>
      <c r="E117" s="34"/>
      <c r="F117" s="34"/>
      <c r="G117" s="34"/>
      <c r="H117" s="15">
        <f>(H118+H119-(H120+H127))/(H137+H138-(H139+H146))</f>
        <v>0.001386071213839197</v>
      </c>
      <c r="I117" s="7"/>
      <c r="K117" s="20"/>
    </row>
    <row r="118" spans="1:11" s="8" customFormat="1" ht="24.75" customHeight="1" hidden="1" outlineLevel="1">
      <c r="A118" s="34" t="s">
        <v>16</v>
      </c>
      <c r="B118" s="34"/>
      <c r="C118" s="34"/>
      <c r="D118" s="34"/>
      <c r="E118" s="34"/>
      <c r="F118" s="34"/>
      <c r="G118" s="34"/>
      <c r="H118" s="17">
        <v>654.018</v>
      </c>
      <c r="I118" s="7"/>
      <c r="K118" s="20"/>
    </row>
    <row r="119" spans="1:9" s="8" customFormat="1" ht="35.25" customHeight="1" hidden="1" outlineLevel="1">
      <c r="A119" s="34" t="s">
        <v>17</v>
      </c>
      <c r="B119" s="34"/>
      <c r="C119" s="34"/>
      <c r="D119" s="34"/>
      <c r="E119" s="34"/>
      <c r="F119" s="34"/>
      <c r="G119" s="34"/>
      <c r="H119" s="17">
        <v>1.723</v>
      </c>
      <c r="I119" s="7"/>
    </row>
    <row r="120" spans="1:9" s="8" customFormat="1" ht="36.75" customHeight="1" hidden="1" outlineLevel="1">
      <c r="A120" s="34" t="s">
        <v>18</v>
      </c>
      <c r="B120" s="34"/>
      <c r="C120" s="34"/>
      <c r="D120" s="34"/>
      <c r="E120" s="34"/>
      <c r="F120" s="34"/>
      <c r="G120" s="34"/>
      <c r="H120" s="17">
        <f>E122+E123+E124+E125+E126</f>
        <v>263.60192106279004</v>
      </c>
      <c r="I120" s="7"/>
    </row>
    <row r="121" spans="1:9" s="8" customFormat="1" ht="15.75" hidden="1" outlineLevel="1">
      <c r="A121" s="34" t="s">
        <v>20</v>
      </c>
      <c r="B121" s="34"/>
      <c r="C121" s="14"/>
      <c r="D121" s="14"/>
      <c r="E121" s="14"/>
      <c r="F121" s="14"/>
      <c r="G121" s="14"/>
      <c r="H121" s="19"/>
      <c r="I121" s="7"/>
    </row>
    <row r="122" spans="1:9" s="8" customFormat="1" ht="15.75" customHeight="1" hidden="1" outlineLevel="1">
      <c r="A122" s="30" t="s">
        <v>21</v>
      </c>
      <c r="B122" s="30"/>
      <c r="C122" s="30"/>
      <c r="D122" s="30"/>
      <c r="E122" s="17">
        <v>30.147750962789996</v>
      </c>
      <c r="F122" s="7"/>
      <c r="I122" s="7"/>
    </row>
    <row r="123" spans="1:8" ht="15.75" customHeight="1" hidden="1" outlineLevel="1">
      <c r="A123" s="30" t="s">
        <v>22</v>
      </c>
      <c r="B123" s="30"/>
      <c r="C123" s="30"/>
      <c r="D123" s="30"/>
      <c r="E123" s="21">
        <v>201.76155930000004</v>
      </c>
      <c r="G123" s="8"/>
      <c r="H123" s="8"/>
    </row>
    <row r="124" spans="1:8" ht="15.75" customHeight="1" hidden="1" outlineLevel="1">
      <c r="A124" s="30" t="s">
        <v>23</v>
      </c>
      <c r="B124" s="30"/>
      <c r="C124" s="30"/>
      <c r="D124" s="30"/>
      <c r="E124" s="21">
        <v>31.692610799999997</v>
      </c>
      <c r="G124" s="8"/>
      <c r="H124" s="8"/>
    </row>
    <row r="125" spans="1:8" ht="15.75" customHeight="1" hidden="1" outlineLevel="1">
      <c r="A125" s="30" t="s">
        <v>24</v>
      </c>
      <c r="B125" s="30"/>
      <c r="C125" s="30"/>
      <c r="D125" s="30"/>
      <c r="E125" s="22">
        <v>0</v>
      </c>
      <c r="G125" s="8"/>
      <c r="H125" s="8"/>
    </row>
    <row r="126" spans="1:8" ht="15.75" customHeight="1" hidden="1" outlineLevel="1">
      <c r="A126" s="30" t="s">
        <v>25</v>
      </c>
      <c r="B126" s="30"/>
      <c r="C126" s="30"/>
      <c r="D126" s="30"/>
      <c r="E126" s="22">
        <v>0</v>
      </c>
      <c r="G126" s="8"/>
      <c r="H126" s="8"/>
    </row>
    <row r="127" spans="1:8" ht="24" customHeight="1" hidden="1" outlineLevel="1">
      <c r="A127" s="31" t="s">
        <v>26</v>
      </c>
      <c r="B127" s="31"/>
      <c r="C127" s="31"/>
      <c r="D127" s="31"/>
      <c r="E127" s="31"/>
      <c r="F127" s="31"/>
      <c r="G127" s="31"/>
      <c r="H127" s="17">
        <v>226.82</v>
      </c>
    </row>
    <row r="128" spans="1:8" ht="33" customHeight="1" hidden="1" outlineLevel="1">
      <c r="A128" s="31" t="s">
        <v>27</v>
      </c>
      <c r="B128" s="31"/>
      <c r="C128" s="31"/>
      <c r="D128" s="31"/>
      <c r="E128" s="31"/>
      <c r="F128" s="31"/>
      <c r="G128" s="31"/>
      <c r="H128" s="21">
        <f>D130+D134</f>
        <v>12596.726549</v>
      </c>
    </row>
    <row r="129" spans="1:8" ht="15.75" hidden="1" outlineLevel="1">
      <c r="A129" s="31" t="s">
        <v>20</v>
      </c>
      <c r="B129" s="31"/>
      <c r="C129" s="14"/>
      <c r="D129" s="14"/>
      <c r="E129" s="14"/>
      <c r="F129" s="14"/>
      <c r="G129" s="14"/>
      <c r="H129" s="23"/>
    </row>
    <row r="130" spans="1:8" ht="15.75" customHeight="1" hidden="1" outlineLevel="1">
      <c r="A130" s="33" t="s">
        <v>28</v>
      </c>
      <c r="B130" s="33"/>
      <c r="C130" s="33"/>
      <c r="D130" s="17">
        <f>D131+D132+D133</f>
        <v>10.514</v>
      </c>
      <c r="E130" s="7"/>
      <c r="F130" s="8"/>
      <c r="G130" s="8"/>
      <c r="H130" s="8"/>
    </row>
    <row r="131" spans="1:8" ht="15.75" customHeight="1" hidden="1" outlineLevel="1">
      <c r="A131" s="32" t="s">
        <v>29</v>
      </c>
      <c r="B131" s="32"/>
      <c r="C131" s="32"/>
      <c r="D131" s="17">
        <v>3.629</v>
      </c>
      <c r="E131" s="7"/>
      <c r="F131" s="8"/>
      <c r="G131" s="8"/>
      <c r="H131" s="8"/>
    </row>
    <row r="132" spans="1:8" ht="15.75" customHeight="1" hidden="1" outlineLevel="1">
      <c r="A132" s="32" t="s">
        <v>30</v>
      </c>
      <c r="B132" s="32"/>
      <c r="C132" s="32"/>
      <c r="D132" s="17">
        <v>4.214</v>
      </c>
      <c r="E132" s="7"/>
      <c r="F132" s="8"/>
      <c r="G132" s="8"/>
      <c r="H132" s="8"/>
    </row>
    <row r="133" spans="1:8" ht="15.75" customHeight="1" hidden="1" outlineLevel="1">
      <c r="A133" s="32" t="s">
        <v>31</v>
      </c>
      <c r="B133" s="32"/>
      <c r="C133" s="32"/>
      <c r="D133" s="17">
        <v>2.6710000000000003</v>
      </c>
      <c r="E133" s="7"/>
      <c r="F133" s="8"/>
      <c r="G133" s="8"/>
      <c r="H133" s="8"/>
    </row>
    <row r="134" spans="1:8" ht="15.75" customHeight="1" hidden="1" outlineLevel="1">
      <c r="A134" s="33" t="s">
        <v>32</v>
      </c>
      <c r="B134" s="33"/>
      <c r="C134" s="33"/>
      <c r="D134" s="17">
        <f>D135+D136</f>
        <v>12586.212549000002</v>
      </c>
      <c r="E134" s="7"/>
      <c r="F134" s="8"/>
      <c r="G134" s="8"/>
      <c r="H134" s="8"/>
    </row>
    <row r="135" spans="1:8" ht="15.75" customHeight="1" hidden="1" outlineLevel="1">
      <c r="A135" s="32" t="s">
        <v>29</v>
      </c>
      <c r="B135" s="32"/>
      <c r="C135" s="32"/>
      <c r="D135" s="17">
        <v>3825.866000000002</v>
      </c>
      <c r="E135" s="7"/>
      <c r="F135" s="8"/>
      <c r="G135" s="8"/>
      <c r="H135" s="8"/>
    </row>
    <row r="136" spans="1:8" ht="15.75" customHeight="1" hidden="1" outlineLevel="1">
      <c r="A136" s="32" t="s">
        <v>31</v>
      </c>
      <c r="B136" s="32"/>
      <c r="C136" s="32"/>
      <c r="D136" s="17">
        <v>8760.346549</v>
      </c>
      <c r="E136" s="7"/>
      <c r="F136" s="8"/>
      <c r="G136" s="8"/>
      <c r="H136" s="8"/>
    </row>
    <row r="137" spans="1:8" ht="35.25" customHeight="1" hidden="1" outlineLevel="1">
      <c r="A137" s="31" t="s">
        <v>33</v>
      </c>
      <c r="B137" s="31"/>
      <c r="C137" s="31"/>
      <c r="D137" s="31"/>
      <c r="E137" s="31"/>
      <c r="F137" s="31"/>
      <c r="G137" s="31"/>
      <c r="H137" s="17">
        <v>380303.67</v>
      </c>
    </row>
    <row r="138" spans="1:8" ht="34.5" customHeight="1" hidden="1" outlineLevel="1">
      <c r="A138" s="31" t="s">
        <v>34</v>
      </c>
      <c r="B138" s="31"/>
      <c r="C138" s="31"/>
      <c r="D138" s="31"/>
      <c r="E138" s="31"/>
      <c r="F138" s="31"/>
      <c r="G138" s="31"/>
      <c r="H138" s="17">
        <v>3279.0220000000004</v>
      </c>
    </row>
    <row r="139" spans="1:9" s="8" customFormat="1" ht="34.5" customHeight="1" hidden="1" outlineLevel="1">
      <c r="A139" s="31" t="s">
        <v>35</v>
      </c>
      <c r="B139" s="31"/>
      <c r="C139" s="31"/>
      <c r="D139" s="31"/>
      <c r="E139" s="31"/>
      <c r="F139" s="31"/>
      <c r="G139" s="31"/>
      <c r="H139" s="17">
        <f>E141+E142+E143+E144+E145</f>
        <v>136720.985549</v>
      </c>
      <c r="I139" s="7"/>
    </row>
    <row r="140" spans="1:9" s="8" customFormat="1" ht="15.75" hidden="1" outlineLevel="1">
      <c r="A140" s="31" t="s">
        <v>20</v>
      </c>
      <c r="B140" s="31"/>
      <c r="C140" s="14"/>
      <c r="D140" s="14"/>
      <c r="E140" s="14"/>
      <c r="F140" s="14"/>
      <c r="G140" s="14"/>
      <c r="H140" s="23"/>
      <c r="I140" s="7"/>
    </row>
    <row r="141" spans="1:9" s="8" customFormat="1" ht="15.75" customHeight="1" hidden="1" outlineLevel="1">
      <c r="A141" s="30" t="s">
        <v>36</v>
      </c>
      <c r="B141" s="30"/>
      <c r="C141" s="30"/>
      <c r="D141" s="30"/>
      <c r="E141" s="17">
        <v>12596.726549</v>
      </c>
      <c r="F141" s="7"/>
      <c r="I141" s="7"/>
    </row>
    <row r="142" spans="1:9" s="8" customFormat="1" ht="15.75" customHeight="1" hidden="1" outlineLevel="1">
      <c r="A142" s="30" t="s">
        <v>37</v>
      </c>
      <c r="B142" s="30"/>
      <c r="C142" s="30"/>
      <c r="D142" s="30"/>
      <c r="E142" s="21">
        <v>103687.22300000001</v>
      </c>
      <c r="F142" s="7"/>
      <c r="I142" s="7"/>
    </row>
    <row r="143" spans="1:9" s="8" customFormat="1" ht="15.75" customHeight="1" hidden="1" outlineLevel="1">
      <c r="A143" s="30" t="s">
        <v>38</v>
      </c>
      <c r="B143" s="30"/>
      <c r="C143" s="30"/>
      <c r="D143" s="30"/>
      <c r="E143" s="21">
        <v>20437.036</v>
      </c>
      <c r="F143" s="7"/>
      <c r="I143" s="7"/>
    </row>
    <row r="144" spans="1:9" s="8" customFormat="1" ht="15.75" customHeight="1" hidden="1" outlineLevel="1">
      <c r="A144" s="30" t="s">
        <v>39</v>
      </c>
      <c r="B144" s="30"/>
      <c r="C144" s="30"/>
      <c r="D144" s="30"/>
      <c r="E144" s="22">
        <v>0</v>
      </c>
      <c r="F144" s="7"/>
      <c r="I144" s="7"/>
    </row>
    <row r="145" spans="1:9" s="8" customFormat="1" ht="15.75" customHeight="1" hidden="1" outlineLevel="1">
      <c r="A145" s="30" t="s">
        <v>40</v>
      </c>
      <c r="B145" s="30"/>
      <c r="C145" s="30"/>
      <c r="D145" s="30"/>
      <c r="E145" s="22">
        <v>0</v>
      </c>
      <c r="F145" s="7"/>
      <c r="I145" s="7"/>
    </row>
    <row r="146" spans="1:9" s="8" customFormat="1" ht="31.5" customHeight="1" hidden="1" outlineLevel="1">
      <c r="A146" s="31" t="s">
        <v>41</v>
      </c>
      <c r="B146" s="31"/>
      <c r="C146" s="31"/>
      <c r="D146" s="31"/>
      <c r="E146" s="31"/>
      <c r="F146" s="31"/>
      <c r="G146" s="31"/>
      <c r="H146" s="17">
        <v>127590</v>
      </c>
      <c r="I146" s="7"/>
    </row>
    <row r="147" spans="1:9" s="8" customFormat="1" ht="34.5" customHeight="1" hidden="1" outlineLevel="1">
      <c r="A147" s="31" t="s">
        <v>42</v>
      </c>
      <c r="B147" s="31"/>
      <c r="C147" s="31"/>
      <c r="D147" s="31"/>
      <c r="E147" s="31"/>
      <c r="F147" s="31"/>
      <c r="G147" s="31"/>
      <c r="H147" s="12">
        <v>0</v>
      </c>
      <c r="I147" s="7"/>
    </row>
    <row r="148" ht="15.75" hidden="1" outlineLevel="1"/>
    <row r="149" spans="1:9" s="8" customFormat="1" ht="15.75" hidden="1" outlineLevel="1">
      <c r="A149" s="35" t="s">
        <v>56</v>
      </c>
      <c r="B149" s="35"/>
      <c r="C149" s="35"/>
      <c r="D149" s="35"/>
      <c r="E149" s="35"/>
      <c r="F149" s="35"/>
      <c r="G149" s="35"/>
      <c r="H149" s="35"/>
      <c r="I149" s="7"/>
    </row>
    <row r="150" spans="1:9" s="8" customFormat="1" ht="40.5" customHeight="1" hidden="1" outlineLevel="1">
      <c r="A150" s="36" t="s">
        <v>11</v>
      </c>
      <c r="B150" s="36"/>
      <c r="C150" s="36"/>
      <c r="D150" s="36"/>
      <c r="E150" s="36"/>
      <c r="F150" s="36"/>
      <c r="G150" s="36"/>
      <c r="H150" s="12">
        <f>ROUND(H153+H154*H155,2)</f>
        <v>1980.31</v>
      </c>
      <c r="I150" s="7"/>
    </row>
    <row r="151" spans="1:9" s="8" customFormat="1" ht="15.75" hidden="1" outlineLevel="1">
      <c r="A151" s="7"/>
      <c r="B151" s="7"/>
      <c r="C151" s="13"/>
      <c r="D151" s="13"/>
      <c r="E151" s="13"/>
      <c r="F151" s="7"/>
      <c r="G151" s="4"/>
      <c r="H151" s="7"/>
      <c r="I151" s="7"/>
    </row>
    <row r="152" spans="1:9" s="8" customFormat="1" ht="33.75" customHeight="1" hidden="1" outlineLevel="1">
      <c r="A152" s="36" t="s">
        <v>12</v>
      </c>
      <c r="B152" s="36"/>
      <c r="C152" s="36"/>
      <c r="D152" s="36"/>
      <c r="E152" s="36"/>
      <c r="F152" s="36"/>
      <c r="G152" s="36"/>
      <c r="H152" s="36"/>
      <c r="I152" s="7"/>
    </row>
    <row r="153" spans="1:9" s="8" customFormat="1" ht="21.75" customHeight="1" hidden="1" outlineLevel="1">
      <c r="A153" s="34" t="s">
        <v>13</v>
      </c>
      <c r="B153" s="34"/>
      <c r="C153" s="34"/>
      <c r="D153" s="34"/>
      <c r="E153" s="34"/>
      <c r="F153" s="34"/>
      <c r="G153" s="34"/>
      <c r="H153" s="12">
        <v>1104.6</v>
      </c>
      <c r="I153" s="7"/>
    </row>
    <row r="154" spans="1:9" s="8" customFormat="1" ht="25.5" customHeight="1" hidden="1" outlineLevel="1">
      <c r="A154" s="34" t="s">
        <v>14</v>
      </c>
      <c r="B154" s="34"/>
      <c r="C154" s="34"/>
      <c r="D154" s="34"/>
      <c r="E154" s="34"/>
      <c r="F154" s="34"/>
      <c r="G154" s="34"/>
      <c r="H154" s="12">
        <v>620920.04</v>
      </c>
      <c r="I154" s="7"/>
    </row>
    <row r="155" spans="1:11" s="8" customFormat="1" ht="35.25" customHeight="1" hidden="1" outlineLevel="1">
      <c r="A155" s="34" t="s">
        <v>15</v>
      </c>
      <c r="B155" s="34"/>
      <c r="C155" s="34"/>
      <c r="D155" s="34"/>
      <c r="E155" s="34"/>
      <c r="F155" s="34"/>
      <c r="G155" s="34"/>
      <c r="H155" s="15">
        <f>(H156+H157-(H158+H165))/(H175+H176-(H177+H184))</f>
        <v>0.0014103407997164675</v>
      </c>
      <c r="I155" s="7"/>
      <c r="K155" s="20"/>
    </row>
    <row r="156" spans="1:11" s="8" customFormat="1" ht="24.75" customHeight="1" hidden="1" outlineLevel="1">
      <c r="A156" s="34" t="s">
        <v>16</v>
      </c>
      <c r="B156" s="34"/>
      <c r="C156" s="34"/>
      <c r="D156" s="34"/>
      <c r="E156" s="34"/>
      <c r="F156" s="34"/>
      <c r="G156" s="34"/>
      <c r="H156" s="17">
        <v>651.518</v>
      </c>
      <c r="I156" s="7"/>
      <c r="K156" s="20"/>
    </row>
    <row r="157" spans="1:9" s="8" customFormat="1" ht="35.25" customHeight="1" hidden="1" outlineLevel="1">
      <c r="A157" s="34" t="s">
        <v>17</v>
      </c>
      <c r="B157" s="34"/>
      <c r="C157" s="34"/>
      <c r="D157" s="34"/>
      <c r="E157" s="34"/>
      <c r="F157" s="34"/>
      <c r="G157" s="34"/>
      <c r="H157" s="17">
        <v>1.684</v>
      </c>
      <c r="I157" s="7"/>
    </row>
    <row r="158" spans="1:9" s="8" customFormat="1" ht="36.75" customHeight="1" hidden="1" outlineLevel="1">
      <c r="A158" s="34" t="s">
        <v>18</v>
      </c>
      <c r="B158" s="34"/>
      <c r="C158" s="34"/>
      <c r="D158" s="34"/>
      <c r="E158" s="34"/>
      <c r="F158" s="34"/>
      <c r="G158" s="34"/>
      <c r="H158" s="17">
        <f>E160+E161+E162+E163+E164</f>
        <v>247.16842117106836</v>
      </c>
      <c r="I158" s="7"/>
    </row>
    <row r="159" spans="1:9" s="8" customFormat="1" ht="15.75" hidden="1" outlineLevel="1">
      <c r="A159" s="34" t="s">
        <v>20</v>
      </c>
      <c r="B159" s="34"/>
      <c r="C159" s="14"/>
      <c r="D159" s="14"/>
      <c r="E159" s="14"/>
      <c r="F159" s="14"/>
      <c r="G159" s="14"/>
      <c r="H159" s="19"/>
      <c r="I159" s="7"/>
    </row>
    <row r="160" spans="1:9" s="8" customFormat="1" ht="15.75" customHeight="1" hidden="1" outlineLevel="1">
      <c r="A160" s="30" t="s">
        <v>21</v>
      </c>
      <c r="B160" s="30"/>
      <c r="C160" s="30"/>
      <c r="D160" s="30"/>
      <c r="E160" s="17">
        <v>28.92679647106835</v>
      </c>
      <c r="F160" s="7"/>
      <c r="I160" s="7"/>
    </row>
    <row r="161" spans="1:9" s="8" customFormat="1" ht="15.75" customHeight="1" hidden="1" outlineLevel="1">
      <c r="A161" s="30" t="s">
        <v>22</v>
      </c>
      <c r="B161" s="30"/>
      <c r="C161" s="30"/>
      <c r="D161" s="30"/>
      <c r="E161" s="21">
        <v>186.15620320000002</v>
      </c>
      <c r="F161" s="7"/>
      <c r="I161" s="7"/>
    </row>
    <row r="162" spans="1:9" s="8" customFormat="1" ht="15.75" customHeight="1" hidden="1" outlineLevel="1">
      <c r="A162" s="30" t="s">
        <v>23</v>
      </c>
      <c r="B162" s="30"/>
      <c r="C162" s="30"/>
      <c r="D162" s="30"/>
      <c r="E162" s="21">
        <v>32.0854215</v>
      </c>
      <c r="F162" s="7"/>
      <c r="I162" s="7"/>
    </row>
    <row r="163" spans="1:9" s="8" customFormat="1" ht="15.75" customHeight="1" hidden="1" outlineLevel="1">
      <c r="A163" s="30" t="s">
        <v>24</v>
      </c>
      <c r="B163" s="30"/>
      <c r="C163" s="30"/>
      <c r="D163" s="30"/>
      <c r="E163" s="22">
        <v>0</v>
      </c>
      <c r="F163" s="7"/>
      <c r="I163" s="7"/>
    </row>
    <row r="164" spans="1:9" s="8" customFormat="1" ht="15.75" customHeight="1" hidden="1" outlineLevel="1">
      <c r="A164" s="30" t="s">
        <v>25</v>
      </c>
      <c r="B164" s="30"/>
      <c r="C164" s="30"/>
      <c r="D164" s="30"/>
      <c r="E164" s="22">
        <v>0</v>
      </c>
      <c r="F164" s="7"/>
      <c r="I164" s="7"/>
    </row>
    <row r="165" spans="1:9" s="8" customFormat="1" ht="24" customHeight="1" hidden="1" outlineLevel="1">
      <c r="A165" s="31" t="s">
        <v>26</v>
      </c>
      <c r="B165" s="31"/>
      <c r="C165" s="31"/>
      <c r="D165" s="31"/>
      <c r="E165" s="31"/>
      <c r="F165" s="31"/>
      <c r="G165" s="31"/>
      <c r="H165" s="17">
        <v>236.35</v>
      </c>
      <c r="I165" s="7"/>
    </row>
    <row r="166" spans="1:9" s="8" customFormat="1" ht="33" customHeight="1" hidden="1" outlineLevel="1">
      <c r="A166" s="31" t="s">
        <v>27</v>
      </c>
      <c r="B166" s="31"/>
      <c r="C166" s="31"/>
      <c r="D166" s="31"/>
      <c r="E166" s="31"/>
      <c r="F166" s="31"/>
      <c r="G166" s="31"/>
      <c r="H166" s="21">
        <f>D168+D172</f>
        <v>12120.256389</v>
      </c>
      <c r="I166" s="7"/>
    </row>
    <row r="167" spans="1:9" s="8" customFormat="1" ht="15.75" hidden="1" outlineLevel="1">
      <c r="A167" s="31" t="s">
        <v>20</v>
      </c>
      <c r="B167" s="31"/>
      <c r="C167" s="14"/>
      <c r="D167" s="14"/>
      <c r="E167" s="14"/>
      <c r="F167" s="14"/>
      <c r="G167" s="14"/>
      <c r="H167" s="23"/>
      <c r="I167" s="7"/>
    </row>
    <row r="168" spans="1:9" s="8" customFormat="1" ht="15.75" customHeight="1" hidden="1" outlineLevel="1">
      <c r="A168" s="33" t="s">
        <v>28</v>
      </c>
      <c r="B168" s="33"/>
      <c r="C168" s="33"/>
      <c r="D168" s="17">
        <f>D169+D170+D171</f>
        <v>10.597</v>
      </c>
      <c r="E168" s="7"/>
      <c r="I168" s="7"/>
    </row>
    <row r="169" spans="1:9" s="8" customFormat="1" ht="15.75" customHeight="1" hidden="1" outlineLevel="1">
      <c r="A169" s="32" t="s">
        <v>29</v>
      </c>
      <c r="B169" s="32"/>
      <c r="C169" s="32"/>
      <c r="D169" s="17">
        <v>3.629</v>
      </c>
      <c r="E169" s="7"/>
      <c r="I169" s="7"/>
    </row>
    <row r="170" spans="1:9" s="8" customFormat="1" ht="15.75" customHeight="1" hidden="1" outlineLevel="1">
      <c r="A170" s="32" t="s">
        <v>30</v>
      </c>
      <c r="B170" s="32"/>
      <c r="C170" s="32"/>
      <c r="D170" s="17">
        <v>4.176</v>
      </c>
      <c r="E170" s="7"/>
      <c r="I170" s="7"/>
    </row>
    <row r="171" spans="1:8" ht="15.75" customHeight="1" hidden="1" outlineLevel="1">
      <c r="A171" s="32" t="s">
        <v>31</v>
      </c>
      <c r="B171" s="32"/>
      <c r="C171" s="32"/>
      <c r="D171" s="17">
        <v>2.792</v>
      </c>
      <c r="E171" s="7"/>
      <c r="F171" s="8"/>
      <c r="G171" s="8"/>
      <c r="H171" s="8"/>
    </row>
    <row r="172" spans="1:8" ht="15.75" customHeight="1" hidden="1" outlineLevel="1">
      <c r="A172" s="33" t="s">
        <v>32</v>
      </c>
      <c r="B172" s="33"/>
      <c r="C172" s="33"/>
      <c r="D172" s="17">
        <f>D173+D174</f>
        <v>12109.659389</v>
      </c>
      <c r="E172" s="7"/>
      <c r="F172" s="8"/>
      <c r="G172" s="8"/>
      <c r="H172" s="8"/>
    </row>
    <row r="173" spans="1:8" ht="15.75" customHeight="1" hidden="1" outlineLevel="1">
      <c r="A173" s="32" t="s">
        <v>29</v>
      </c>
      <c r="B173" s="32"/>
      <c r="C173" s="32"/>
      <c r="D173" s="17">
        <v>3598.8218399999996</v>
      </c>
      <c r="E173" s="7"/>
      <c r="F173" s="8"/>
      <c r="G173" s="8"/>
      <c r="H173" s="8"/>
    </row>
    <row r="174" spans="1:8" ht="15.75" customHeight="1" hidden="1" outlineLevel="1">
      <c r="A174" s="32" t="s">
        <v>31</v>
      </c>
      <c r="B174" s="32"/>
      <c r="C174" s="32"/>
      <c r="D174" s="17">
        <v>8510.837549</v>
      </c>
      <c r="E174" s="7"/>
      <c r="F174" s="8"/>
      <c r="G174" s="8"/>
      <c r="H174" s="8"/>
    </row>
    <row r="175" spans="1:8" ht="35.25" customHeight="1" hidden="1" outlineLevel="1">
      <c r="A175" s="31" t="s">
        <v>33</v>
      </c>
      <c r="B175" s="31"/>
      <c r="C175" s="31"/>
      <c r="D175" s="31"/>
      <c r="E175" s="31"/>
      <c r="F175" s="31"/>
      <c r="G175" s="31"/>
      <c r="H175" s="17">
        <v>393788.676</v>
      </c>
    </row>
    <row r="176" spans="1:8" ht="34.5" customHeight="1" hidden="1" outlineLevel="1">
      <c r="A176" s="31" t="s">
        <v>34</v>
      </c>
      <c r="B176" s="31"/>
      <c r="C176" s="31"/>
      <c r="D176" s="31"/>
      <c r="E176" s="31"/>
      <c r="F176" s="31"/>
      <c r="G176" s="31"/>
      <c r="H176" s="17">
        <v>2500.059</v>
      </c>
    </row>
    <row r="177" spans="1:8" ht="34.5" customHeight="1" hidden="1" outlineLevel="1">
      <c r="A177" s="31" t="s">
        <v>35</v>
      </c>
      <c r="B177" s="31"/>
      <c r="C177" s="31"/>
      <c r="D177" s="31"/>
      <c r="E177" s="31"/>
      <c r="F177" s="31"/>
      <c r="G177" s="31"/>
      <c r="H177" s="17">
        <f>E179+E180+E181+E182+E183</f>
        <v>143024.85138900002</v>
      </c>
    </row>
    <row r="178" spans="1:8" ht="15.75" hidden="1" outlineLevel="1">
      <c r="A178" s="31" t="s">
        <v>20</v>
      </c>
      <c r="B178" s="31"/>
      <c r="C178" s="14"/>
      <c r="D178" s="14"/>
      <c r="E178" s="14"/>
      <c r="F178" s="14"/>
      <c r="G178" s="14"/>
      <c r="H178" s="23"/>
    </row>
    <row r="179" spans="1:8" ht="15.75" customHeight="1" hidden="1" outlineLevel="1">
      <c r="A179" s="30" t="s">
        <v>36</v>
      </c>
      <c r="B179" s="30"/>
      <c r="C179" s="30"/>
      <c r="D179" s="30"/>
      <c r="E179" s="17">
        <v>12120.256389</v>
      </c>
      <c r="G179" s="8"/>
      <c r="H179" s="8"/>
    </row>
    <row r="180" spans="1:8" ht="15.75" customHeight="1" hidden="1" outlineLevel="1">
      <c r="A180" s="30" t="s">
        <v>37</v>
      </c>
      <c r="B180" s="30"/>
      <c r="C180" s="30"/>
      <c r="D180" s="30"/>
      <c r="E180" s="21">
        <v>109232.78000000001</v>
      </c>
      <c r="G180" s="8"/>
      <c r="H180" s="8"/>
    </row>
    <row r="181" spans="1:8" ht="15.75" customHeight="1" hidden="1" outlineLevel="1">
      <c r="A181" s="30" t="s">
        <v>38</v>
      </c>
      <c r="B181" s="30"/>
      <c r="C181" s="30"/>
      <c r="D181" s="30"/>
      <c r="E181" s="21">
        <v>21671.815000000002</v>
      </c>
      <c r="G181" s="8"/>
      <c r="H181" s="8"/>
    </row>
    <row r="182" spans="1:8" ht="15.75" customHeight="1" hidden="1" outlineLevel="1">
      <c r="A182" s="30" t="s">
        <v>39</v>
      </c>
      <c r="B182" s="30"/>
      <c r="C182" s="30"/>
      <c r="D182" s="30"/>
      <c r="E182" s="22">
        <v>0</v>
      </c>
      <c r="G182" s="8"/>
      <c r="H182" s="8"/>
    </row>
    <row r="183" spans="1:8" ht="15.75" customHeight="1" hidden="1" outlineLevel="1">
      <c r="A183" s="30" t="s">
        <v>40</v>
      </c>
      <c r="B183" s="30"/>
      <c r="C183" s="30"/>
      <c r="D183" s="30"/>
      <c r="E183" s="22">
        <v>0</v>
      </c>
      <c r="G183" s="8"/>
      <c r="H183" s="8"/>
    </row>
    <row r="184" spans="1:8" ht="31.5" customHeight="1" hidden="1" outlineLevel="1">
      <c r="A184" s="31" t="s">
        <v>41</v>
      </c>
      <c r="B184" s="31"/>
      <c r="C184" s="31"/>
      <c r="D184" s="31"/>
      <c r="E184" s="31"/>
      <c r="F184" s="31"/>
      <c r="G184" s="31"/>
      <c r="H184" s="17">
        <v>132950</v>
      </c>
    </row>
    <row r="185" spans="1:8" ht="34.5" customHeight="1" hidden="1" outlineLevel="1">
      <c r="A185" s="31" t="s">
        <v>42</v>
      </c>
      <c r="B185" s="31"/>
      <c r="C185" s="31"/>
      <c r="D185" s="31"/>
      <c r="E185" s="31"/>
      <c r="F185" s="31"/>
      <c r="G185" s="31"/>
      <c r="H185" s="12">
        <v>0</v>
      </c>
    </row>
    <row r="186" ht="15.75" hidden="1" outlineLevel="1"/>
    <row r="187" spans="1:9" s="8" customFormat="1" ht="15.75" hidden="1" outlineLevel="1">
      <c r="A187" s="35" t="s">
        <v>57</v>
      </c>
      <c r="B187" s="35"/>
      <c r="C187" s="35"/>
      <c r="D187" s="35"/>
      <c r="E187" s="35"/>
      <c r="F187" s="35"/>
      <c r="G187" s="35"/>
      <c r="H187" s="35"/>
      <c r="I187" s="7"/>
    </row>
    <row r="188" spans="1:9" s="8" customFormat="1" ht="40.5" customHeight="1" hidden="1" outlineLevel="1">
      <c r="A188" s="36" t="s">
        <v>11</v>
      </c>
      <c r="B188" s="36"/>
      <c r="C188" s="36"/>
      <c r="D188" s="36"/>
      <c r="E188" s="36"/>
      <c r="F188" s="36"/>
      <c r="G188" s="36"/>
      <c r="H188" s="12">
        <f>ROUND(H191+H192*H193,2)</f>
        <v>2148.45</v>
      </c>
      <c r="I188" s="7"/>
    </row>
    <row r="189" spans="1:9" s="8" customFormat="1" ht="15.75" hidden="1" outlineLevel="1">
      <c r="A189" s="7"/>
      <c r="B189" s="7"/>
      <c r="C189" s="13"/>
      <c r="D189" s="13"/>
      <c r="E189" s="13"/>
      <c r="F189" s="7"/>
      <c r="G189" s="4"/>
      <c r="H189" s="7"/>
      <c r="I189" s="7"/>
    </row>
    <row r="190" spans="1:9" s="8" customFormat="1" ht="33.75" customHeight="1" hidden="1" outlineLevel="1">
      <c r="A190" s="36" t="s">
        <v>12</v>
      </c>
      <c r="B190" s="36"/>
      <c r="C190" s="36"/>
      <c r="D190" s="36"/>
      <c r="E190" s="36"/>
      <c r="F190" s="36"/>
      <c r="G190" s="36"/>
      <c r="H190" s="36"/>
      <c r="I190" s="7"/>
    </row>
    <row r="191" spans="1:9" s="8" customFormat="1" ht="21.75" customHeight="1" hidden="1" outlineLevel="1">
      <c r="A191" s="34" t="s">
        <v>13</v>
      </c>
      <c r="B191" s="34"/>
      <c r="C191" s="34"/>
      <c r="D191" s="34"/>
      <c r="E191" s="34"/>
      <c r="F191" s="34"/>
      <c r="G191" s="34"/>
      <c r="H191" s="12">
        <v>1137.73</v>
      </c>
      <c r="I191" s="7"/>
    </row>
    <row r="192" spans="1:9" s="8" customFormat="1" ht="25.5" customHeight="1" hidden="1" outlineLevel="1">
      <c r="A192" s="34" t="s">
        <v>14</v>
      </c>
      <c r="B192" s="34"/>
      <c r="C192" s="34"/>
      <c r="D192" s="34"/>
      <c r="E192" s="34"/>
      <c r="F192" s="34"/>
      <c r="G192" s="34"/>
      <c r="H192" s="12">
        <v>624922.62</v>
      </c>
      <c r="I192" s="7"/>
    </row>
    <row r="193" spans="1:11" s="8" customFormat="1" ht="35.25" customHeight="1" hidden="1" outlineLevel="1">
      <c r="A193" s="34" t="s">
        <v>15</v>
      </c>
      <c r="B193" s="34"/>
      <c r="C193" s="34"/>
      <c r="D193" s="34"/>
      <c r="E193" s="34"/>
      <c r="F193" s="34"/>
      <c r="G193" s="34"/>
      <c r="H193" s="15">
        <f>(H194+H195-(H196+H203))/(H213+H214-(H215+H222))</f>
        <v>0.0016173542914963872</v>
      </c>
      <c r="I193" s="7"/>
      <c r="K193" s="20"/>
    </row>
    <row r="194" spans="1:11" s="8" customFormat="1" ht="24.75" customHeight="1" hidden="1" outlineLevel="1">
      <c r="A194" s="34" t="s">
        <v>16</v>
      </c>
      <c r="B194" s="34"/>
      <c r="C194" s="34"/>
      <c r="D194" s="34"/>
      <c r="E194" s="34"/>
      <c r="F194" s="34"/>
      <c r="G194" s="34"/>
      <c r="H194" s="17">
        <v>758.837</v>
      </c>
      <c r="I194" s="7"/>
      <c r="K194" s="20"/>
    </row>
    <row r="195" spans="1:9" s="8" customFormat="1" ht="35.25" customHeight="1" hidden="1" outlineLevel="1">
      <c r="A195" s="34" t="s">
        <v>17</v>
      </c>
      <c r="B195" s="34"/>
      <c r="C195" s="34"/>
      <c r="D195" s="34"/>
      <c r="E195" s="34"/>
      <c r="F195" s="34"/>
      <c r="G195" s="34"/>
      <c r="H195" s="17">
        <v>2.004</v>
      </c>
      <c r="I195" s="7"/>
    </row>
    <row r="196" spans="1:9" s="8" customFormat="1" ht="36.75" customHeight="1" hidden="1" outlineLevel="1">
      <c r="A196" s="34" t="s">
        <v>18</v>
      </c>
      <c r="B196" s="34"/>
      <c r="C196" s="34"/>
      <c r="D196" s="34"/>
      <c r="E196" s="34"/>
      <c r="F196" s="34"/>
      <c r="G196" s="34"/>
      <c r="H196" s="17">
        <f>E198+E199+E200+E201+E202</f>
        <v>243.28633070603092</v>
      </c>
      <c r="I196" s="7"/>
    </row>
    <row r="197" spans="1:9" s="8" customFormat="1" ht="15.75" hidden="1" outlineLevel="1">
      <c r="A197" s="34" t="s">
        <v>20</v>
      </c>
      <c r="B197" s="34"/>
      <c r="C197" s="14"/>
      <c r="D197" s="14"/>
      <c r="E197" s="14"/>
      <c r="F197" s="14"/>
      <c r="G197" s="14"/>
      <c r="H197" s="19"/>
      <c r="I197" s="7"/>
    </row>
    <row r="198" spans="1:9" s="8" customFormat="1" ht="15.75" customHeight="1" hidden="1" outlineLevel="1">
      <c r="A198" s="30" t="s">
        <v>21</v>
      </c>
      <c r="B198" s="30"/>
      <c r="C198" s="30"/>
      <c r="D198" s="30"/>
      <c r="E198" s="17">
        <v>32.059399506030964</v>
      </c>
      <c r="F198" s="7"/>
      <c r="I198" s="7"/>
    </row>
    <row r="199" spans="1:9" s="8" customFormat="1" ht="15.75" customHeight="1" hidden="1" outlineLevel="1">
      <c r="A199" s="30" t="s">
        <v>22</v>
      </c>
      <c r="B199" s="30"/>
      <c r="C199" s="30"/>
      <c r="D199" s="30"/>
      <c r="E199" s="21">
        <v>180.67052139999998</v>
      </c>
      <c r="F199" s="7"/>
      <c r="I199" s="7"/>
    </row>
    <row r="200" spans="1:9" s="8" customFormat="1" ht="15.75" customHeight="1" hidden="1" outlineLevel="1">
      <c r="A200" s="30" t="s">
        <v>23</v>
      </c>
      <c r="B200" s="30"/>
      <c r="C200" s="30"/>
      <c r="D200" s="30"/>
      <c r="E200" s="21">
        <v>30.556409799999997</v>
      </c>
      <c r="F200" s="7"/>
      <c r="I200" s="7"/>
    </row>
    <row r="201" spans="1:9" s="8" customFormat="1" ht="15.75" customHeight="1" hidden="1" outlineLevel="1">
      <c r="A201" s="30" t="s">
        <v>24</v>
      </c>
      <c r="B201" s="30"/>
      <c r="C201" s="30"/>
      <c r="D201" s="30"/>
      <c r="E201" s="22">
        <v>0</v>
      </c>
      <c r="F201" s="7"/>
      <c r="I201" s="7"/>
    </row>
    <row r="202" spans="1:9" s="8" customFormat="1" ht="15.75" customHeight="1" hidden="1" outlineLevel="1">
      <c r="A202" s="30" t="s">
        <v>25</v>
      </c>
      <c r="B202" s="30"/>
      <c r="C202" s="30"/>
      <c r="D202" s="30"/>
      <c r="E202" s="22">
        <v>0</v>
      </c>
      <c r="F202" s="7"/>
      <c r="I202" s="7"/>
    </row>
    <row r="203" spans="1:8" ht="24" customHeight="1" hidden="1" outlineLevel="1">
      <c r="A203" s="31" t="s">
        <v>26</v>
      </c>
      <c r="B203" s="31"/>
      <c r="C203" s="31"/>
      <c r="D203" s="31"/>
      <c r="E203" s="31"/>
      <c r="F203" s="31"/>
      <c r="G203" s="31"/>
      <c r="H203" s="17">
        <v>286.52</v>
      </c>
    </row>
    <row r="204" spans="1:8" ht="33" customHeight="1" hidden="1" outlineLevel="1">
      <c r="A204" s="31" t="s">
        <v>27</v>
      </c>
      <c r="B204" s="31"/>
      <c r="C204" s="31"/>
      <c r="D204" s="31"/>
      <c r="E204" s="31"/>
      <c r="F204" s="31"/>
      <c r="G204" s="31"/>
      <c r="H204" s="21">
        <f>D206+D210</f>
        <v>13385.486080000002</v>
      </c>
    </row>
    <row r="205" spans="1:8" ht="15.75" hidden="1" outlineLevel="1">
      <c r="A205" s="31" t="s">
        <v>20</v>
      </c>
      <c r="B205" s="31"/>
      <c r="C205" s="14"/>
      <c r="D205" s="14"/>
      <c r="E205" s="14"/>
      <c r="F205" s="14"/>
      <c r="G205" s="14"/>
      <c r="H205" s="23"/>
    </row>
    <row r="206" spans="1:8" ht="15.75" customHeight="1" hidden="1" outlineLevel="1">
      <c r="A206" s="33" t="s">
        <v>28</v>
      </c>
      <c r="B206" s="33"/>
      <c r="C206" s="33"/>
      <c r="D206" s="17">
        <f>D207+D208+D209</f>
        <v>12.766</v>
      </c>
      <c r="E206" s="7"/>
      <c r="F206" s="8"/>
      <c r="G206" s="8"/>
      <c r="H206" s="8"/>
    </row>
    <row r="207" spans="1:8" ht="15.75" customHeight="1" hidden="1" outlineLevel="1">
      <c r="A207" s="32" t="s">
        <v>29</v>
      </c>
      <c r="B207" s="32"/>
      <c r="C207" s="32"/>
      <c r="D207" s="17">
        <v>3.629</v>
      </c>
      <c r="E207" s="7"/>
      <c r="F207" s="8"/>
      <c r="G207" s="8"/>
      <c r="H207" s="8"/>
    </row>
    <row r="208" spans="1:8" ht="15.75" customHeight="1" hidden="1" outlineLevel="1">
      <c r="A208" s="32" t="s">
        <v>30</v>
      </c>
      <c r="B208" s="32"/>
      <c r="C208" s="32"/>
      <c r="D208" s="17">
        <v>5.668</v>
      </c>
      <c r="E208" s="7"/>
      <c r="F208" s="8"/>
      <c r="G208" s="8"/>
      <c r="H208" s="8"/>
    </row>
    <row r="209" spans="1:8" ht="15.75" customHeight="1" hidden="1" outlineLevel="1">
      <c r="A209" s="32" t="s">
        <v>31</v>
      </c>
      <c r="B209" s="32"/>
      <c r="C209" s="32"/>
      <c r="D209" s="17">
        <v>3.469</v>
      </c>
      <c r="E209" s="7"/>
      <c r="F209" s="8"/>
      <c r="G209" s="8"/>
      <c r="H209" s="8"/>
    </row>
    <row r="210" spans="1:8" ht="15.75" customHeight="1" hidden="1" outlineLevel="1">
      <c r="A210" s="33" t="s">
        <v>32</v>
      </c>
      <c r="B210" s="33"/>
      <c r="C210" s="33"/>
      <c r="D210" s="17">
        <f>D211+D212</f>
        <v>13372.720080000003</v>
      </c>
      <c r="E210" s="7"/>
      <c r="F210" s="8"/>
      <c r="G210" s="8"/>
      <c r="H210" s="8"/>
    </row>
    <row r="211" spans="1:8" ht="15.75" customHeight="1" hidden="1" outlineLevel="1">
      <c r="A211" s="32" t="s">
        <v>29</v>
      </c>
      <c r="B211" s="32"/>
      <c r="C211" s="32"/>
      <c r="D211" s="17">
        <v>4027.81498</v>
      </c>
      <c r="E211" s="7"/>
      <c r="F211" s="8"/>
      <c r="G211" s="8"/>
      <c r="H211" s="8"/>
    </row>
    <row r="212" spans="1:8" ht="15.75" customHeight="1" hidden="1" outlineLevel="1">
      <c r="A212" s="32" t="s">
        <v>31</v>
      </c>
      <c r="B212" s="32"/>
      <c r="C212" s="32"/>
      <c r="D212" s="17">
        <v>9344.905100000002</v>
      </c>
      <c r="E212" s="7"/>
      <c r="F212" s="8"/>
      <c r="G212" s="8"/>
      <c r="H212" s="8"/>
    </row>
    <row r="213" spans="1:8" ht="35.25" customHeight="1" hidden="1" outlineLevel="1">
      <c r="A213" s="31" t="s">
        <v>33</v>
      </c>
      <c r="B213" s="31"/>
      <c r="C213" s="31"/>
      <c r="D213" s="31"/>
      <c r="E213" s="31"/>
      <c r="F213" s="31"/>
      <c r="G213" s="31"/>
      <c r="H213" s="17">
        <v>442405.52</v>
      </c>
    </row>
    <row r="214" spans="1:8" ht="34.5" customHeight="1" hidden="1" outlineLevel="1">
      <c r="A214" s="31" t="s">
        <v>34</v>
      </c>
      <c r="B214" s="31"/>
      <c r="C214" s="31"/>
      <c r="D214" s="31"/>
      <c r="E214" s="31"/>
      <c r="F214" s="31"/>
      <c r="G214" s="31"/>
      <c r="H214" s="17">
        <v>2430.39</v>
      </c>
    </row>
    <row r="215" spans="1:8" ht="34.5" customHeight="1" hidden="1" outlineLevel="1">
      <c r="A215" s="31" t="s">
        <v>35</v>
      </c>
      <c r="B215" s="31"/>
      <c r="C215" s="31"/>
      <c r="D215" s="31"/>
      <c r="E215" s="31"/>
      <c r="F215" s="31"/>
      <c r="G215" s="31"/>
      <c r="H215" s="17">
        <f>E217+E218+E219+E220+E221</f>
        <v>140818.62508000003</v>
      </c>
    </row>
    <row r="216" spans="1:8" ht="15.75" hidden="1" outlineLevel="1">
      <c r="A216" s="31" t="s">
        <v>20</v>
      </c>
      <c r="B216" s="31"/>
      <c r="C216" s="14"/>
      <c r="D216" s="14"/>
      <c r="E216" s="14"/>
      <c r="F216" s="14"/>
      <c r="G216" s="14"/>
      <c r="H216" s="23"/>
    </row>
    <row r="217" spans="1:8" ht="15.75" customHeight="1" hidden="1" outlineLevel="1">
      <c r="A217" s="30" t="s">
        <v>36</v>
      </c>
      <c r="B217" s="30"/>
      <c r="C217" s="30"/>
      <c r="D217" s="30"/>
      <c r="E217" s="17">
        <v>13385.486080000002</v>
      </c>
      <c r="G217" s="8"/>
      <c r="H217" s="8"/>
    </row>
    <row r="218" spans="1:8" ht="15.75" customHeight="1" hidden="1" outlineLevel="1">
      <c r="A218" s="30" t="s">
        <v>37</v>
      </c>
      <c r="B218" s="30"/>
      <c r="C218" s="30"/>
      <c r="D218" s="30"/>
      <c r="E218" s="21">
        <v>106936.48000000003</v>
      </c>
      <c r="G218" s="8"/>
      <c r="H218" s="8"/>
    </row>
    <row r="219" spans="1:9" s="8" customFormat="1" ht="15.75" customHeight="1" hidden="1" outlineLevel="1">
      <c r="A219" s="30" t="s">
        <v>38</v>
      </c>
      <c r="B219" s="30"/>
      <c r="C219" s="30"/>
      <c r="D219" s="30"/>
      <c r="E219" s="21">
        <v>20496.659000000003</v>
      </c>
      <c r="F219" s="7"/>
      <c r="I219" s="7"/>
    </row>
    <row r="220" spans="1:9" s="8" customFormat="1" ht="15.75" customHeight="1" hidden="1" outlineLevel="1">
      <c r="A220" s="30" t="s">
        <v>39</v>
      </c>
      <c r="B220" s="30"/>
      <c r="C220" s="30"/>
      <c r="D220" s="30"/>
      <c r="E220" s="22">
        <v>0</v>
      </c>
      <c r="F220" s="7"/>
      <c r="I220" s="7"/>
    </row>
    <row r="221" spans="1:9" s="8" customFormat="1" ht="15.75" customHeight="1" hidden="1" outlineLevel="1">
      <c r="A221" s="30" t="s">
        <v>40</v>
      </c>
      <c r="B221" s="30"/>
      <c r="C221" s="30"/>
      <c r="D221" s="30"/>
      <c r="E221" s="22">
        <v>0</v>
      </c>
      <c r="F221" s="7"/>
      <c r="I221" s="7"/>
    </row>
    <row r="222" spans="1:9" s="8" customFormat="1" ht="31.5" customHeight="1" hidden="1" outlineLevel="1">
      <c r="A222" s="31" t="s">
        <v>41</v>
      </c>
      <c r="B222" s="31"/>
      <c r="C222" s="31"/>
      <c r="D222" s="31"/>
      <c r="E222" s="31"/>
      <c r="F222" s="31"/>
      <c r="G222" s="31"/>
      <c r="H222" s="17">
        <v>161170</v>
      </c>
      <c r="I222" s="7"/>
    </row>
    <row r="223" spans="1:9" s="8" customFormat="1" ht="34.5" customHeight="1" hidden="1" outlineLevel="1">
      <c r="A223" s="31" t="s">
        <v>42</v>
      </c>
      <c r="B223" s="31"/>
      <c r="C223" s="31"/>
      <c r="D223" s="31"/>
      <c r="E223" s="31"/>
      <c r="F223" s="31"/>
      <c r="G223" s="31"/>
      <c r="H223" s="12">
        <v>0</v>
      </c>
      <c r="I223" s="7"/>
    </row>
    <row r="224" ht="15.75" hidden="1" outlineLevel="1"/>
    <row r="225" spans="1:9" s="8" customFormat="1" ht="15.75" hidden="1" outlineLevel="1">
      <c r="A225" s="35" t="s">
        <v>58</v>
      </c>
      <c r="B225" s="35"/>
      <c r="C225" s="35"/>
      <c r="D225" s="35"/>
      <c r="E225" s="35"/>
      <c r="F225" s="35"/>
      <c r="G225" s="35"/>
      <c r="H225" s="35"/>
      <c r="I225" s="7"/>
    </row>
    <row r="226" spans="1:9" s="8" customFormat="1" ht="40.5" customHeight="1" hidden="1" outlineLevel="1">
      <c r="A226" s="36" t="s">
        <v>11</v>
      </c>
      <c r="B226" s="36"/>
      <c r="C226" s="36"/>
      <c r="D226" s="36"/>
      <c r="E226" s="36"/>
      <c r="F226" s="36"/>
      <c r="G226" s="36"/>
      <c r="H226" s="12">
        <f>ROUND(H229+H230*H231,2)</f>
        <v>2121.52</v>
      </c>
      <c r="I226" s="7"/>
    </row>
    <row r="227" spans="1:9" s="8" customFormat="1" ht="15.75" hidden="1" outlineLevel="1">
      <c r="A227" s="7"/>
      <c r="B227" s="7"/>
      <c r="C227" s="13"/>
      <c r="D227" s="13"/>
      <c r="E227" s="13"/>
      <c r="F227" s="7"/>
      <c r="G227" s="4"/>
      <c r="H227" s="7"/>
      <c r="I227" s="7"/>
    </row>
    <row r="228" spans="1:9" s="8" customFormat="1" ht="33.75" customHeight="1" hidden="1" outlineLevel="1">
      <c r="A228" s="36" t="s">
        <v>12</v>
      </c>
      <c r="B228" s="36"/>
      <c r="C228" s="36"/>
      <c r="D228" s="36"/>
      <c r="E228" s="36"/>
      <c r="F228" s="36"/>
      <c r="G228" s="36"/>
      <c r="H228" s="36"/>
      <c r="I228" s="7"/>
    </row>
    <row r="229" spans="1:9" s="8" customFormat="1" ht="21.75" customHeight="1" hidden="1" outlineLevel="1">
      <c r="A229" s="34" t="s">
        <v>13</v>
      </c>
      <c r="B229" s="34"/>
      <c r="C229" s="34"/>
      <c r="D229" s="34"/>
      <c r="E229" s="34"/>
      <c r="F229" s="34"/>
      <c r="G229" s="34"/>
      <c r="H229" s="12">
        <v>1095.67</v>
      </c>
      <c r="I229" s="7"/>
    </row>
    <row r="230" spans="1:9" s="8" customFormat="1" ht="25.5" customHeight="1" hidden="1" outlineLevel="1">
      <c r="A230" s="34" t="s">
        <v>14</v>
      </c>
      <c r="B230" s="34"/>
      <c r="C230" s="34"/>
      <c r="D230" s="34"/>
      <c r="E230" s="34"/>
      <c r="F230" s="34"/>
      <c r="G230" s="34"/>
      <c r="H230" s="12">
        <v>683907.55</v>
      </c>
      <c r="I230" s="7"/>
    </row>
    <row r="231" spans="1:11" s="8" customFormat="1" ht="35.25" customHeight="1" hidden="1" outlineLevel="1">
      <c r="A231" s="34" t="s">
        <v>15</v>
      </c>
      <c r="B231" s="34"/>
      <c r="C231" s="34"/>
      <c r="D231" s="34"/>
      <c r="E231" s="34"/>
      <c r="F231" s="34"/>
      <c r="G231" s="34"/>
      <c r="H231" s="15">
        <f>(H232+H233-(H234+H241))/(H251+H252-(H253+H260))</f>
        <v>0.0014999874183507214</v>
      </c>
      <c r="I231" s="7"/>
      <c r="K231" s="20"/>
    </row>
    <row r="232" spans="1:11" s="8" customFormat="1" ht="24.75" customHeight="1" hidden="1" outlineLevel="1">
      <c r="A232" s="34" t="s">
        <v>16</v>
      </c>
      <c r="B232" s="34"/>
      <c r="C232" s="34"/>
      <c r="D232" s="34"/>
      <c r="E232" s="34"/>
      <c r="F232" s="34"/>
      <c r="G232" s="34"/>
      <c r="H232" s="17">
        <v>827.387</v>
      </c>
      <c r="I232" s="7"/>
      <c r="K232" s="20"/>
    </row>
    <row r="233" spans="1:9" s="8" customFormat="1" ht="35.25" customHeight="1" hidden="1" outlineLevel="1">
      <c r="A233" s="34" t="s">
        <v>17</v>
      </c>
      <c r="B233" s="34"/>
      <c r="C233" s="34"/>
      <c r="D233" s="34"/>
      <c r="E233" s="34"/>
      <c r="F233" s="34"/>
      <c r="G233" s="34"/>
      <c r="H233" s="17">
        <v>10.977</v>
      </c>
      <c r="I233" s="7"/>
    </row>
    <row r="234" spans="1:9" s="8" customFormat="1" ht="36.75" customHeight="1" hidden="1" outlineLevel="1">
      <c r="A234" s="34" t="s">
        <v>18</v>
      </c>
      <c r="B234" s="34"/>
      <c r="C234" s="34"/>
      <c r="D234" s="34"/>
      <c r="E234" s="34"/>
      <c r="F234" s="34"/>
      <c r="G234" s="34"/>
      <c r="H234" s="17">
        <f>E236+E237+E238+E239+E240</f>
        <v>278.9660527247304</v>
      </c>
      <c r="I234" s="7"/>
    </row>
    <row r="235" spans="1:8" ht="15.75" hidden="1" outlineLevel="1">
      <c r="A235" s="34" t="s">
        <v>20</v>
      </c>
      <c r="B235" s="34"/>
      <c r="C235" s="14"/>
      <c r="D235" s="14"/>
      <c r="E235" s="14"/>
      <c r="F235" s="14"/>
      <c r="G235" s="14"/>
      <c r="H235" s="19"/>
    </row>
    <row r="236" spans="1:8" ht="15.75" customHeight="1" hidden="1" outlineLevel="1">
      <c r="A236" s="30" t="s">
        <v>21</v>
      </c>
      <c r="B236" s="30"/>
      <c r="C236" s="30"/>
      <c r="D236" s="30"/>
      <c r="E236" s="17">
        <v>34.559783724730394</v>
      </c>
      <c r="G236" s="8"/>
      <c r="H236" s="8"/>
    </row>
    <row r="237" spans="1:8" ht="15.75" customHeight="1" hidden="1" outlineLevel="1">
      <c r="A237" s="30" t="s">
        <v>22</v>
      </c>
      <c r="B237" s="30"/>
      <c r="C237" s="30"/>
      <c r="D237" s="30"/>
      <c r="E237" s="21">
        <v>205.7878825</v>
      </c>
      <c r="G237" s="8"/>
      <c r="H237" s="8"/>
    </row>
    <row r="238" spans="1:8" ht="15.75" customHeight="1" hidden="1" outlineLevel="1">
      <c r="A238" s="30" t="s">
        <v>23</v>
      </c>
      <c r="B238" s="30"/>
      <c r="C238" s="30"/>
      <c r="D238" s="30"/>
      <c r="E238" s="21">
        <v>38.6183865</v>
      </c>
      <c r="G238" s="8"/>
      <c r="H238" s="8"/>
    </row>
    <row r="239" spans="1:8" ht="15.75" customHeight="1" hidden="1" outlineLevel="1">
      <c r="A239" s="30" t="s">
        <v>24</v>
      </c>
      <c r="B239" s="30"/>
      <c r="C239" s="30"/>
      <c r="D239" s="30"/>
      <c r="E239" s="22">
        <v>0</v>
      </c>
      <c r="G239" s="8"/>
      <c r="H239" s="8"/>
    </row>
    <row r="240" spans="1:8" ht="15.75" customHeight="1" hidden="1" outlineLevel="1">
      <c r="A240" s="30" t="s">
        <v>25</v>
      </c>
      <c r="B240" s="30"/>
      <c r="C240" s="30"/>
      <c r="D240" s="30"/>
      <c r="E240" s="22">
        <v>0</v>
      </c>
      <c r="G240" s="8"/>
      <c r="H240" s="8"/>
    </row>
    <row r="241" spans="1:8" ht="24" customHeight="1" hidden="1" outlineLevel="1">
      <c r="A241" s="31" t="s">
        <v>26</v>
      </c>
      <c r="B241" s="31"/>
      <c r="C241" s="31"/>
      <c r="D241" s="31"/>
      <c r="E241" s="31"/>
      <c r="F241" s="31"/>
      <c r="G241" s="31"/>
      <c r="H241" s="17">
        <v>290.27</v>
      </c>
    </row>
    <row r="242" spans="1:8" ht="33" customHeight="1" hidden="1" outlineLevel="1">
      <c r="A242" s="31" t="s">
        <v>27</v>
      </c>
      <c r="B242" s="31"/>
      <c r="C242" s="31"/>
      <c r="D242" s="31"/>
      <c r="E242" s="31"/>
      <c r="F242" s="31"/>
      <c r="G242" s="31"/>
      <c r="H242" s="21">
        <f>D244+D248</f>
        <v>14293.874548999998</v>
      </c>
    </row>
    <row r="243" spans="1:8" ht="15.75" hidden="1" outlineLevel="1">
      <c r="A243" s="31" t="s">
        <v>20</v>
      </c>
      <c r="B243" s="31"/>
      <c r="C243" s="14"/>
      <c r="D243" s="14"/>
      <c r="E243" s="14"/>
      <c r="F243" s="14"/>
      <c r="G243" s="14"/>
      <c r="H243" s="23"/>
    </row>
    <row r="244" spans="1:8" ht="15.75" customHeight="1" hidden="1" outlineLevel="1">
      <c r="A244" s="33" t="s">
        <v>28</v>
      </c>
      <c r="B244" s="33"/>
      <c r="C244" s="33"/>
      <c r="D244" s="17">
        <f>D245+D246+D247</f>
        <v>14.371</v>
      </c>
      <c r="E244" s="7"/>
      <c r="F244" s="8"/>
      <c r="G244" s="8"/>
      <c r="H244" s="8"/>
    </row>
    <row r="245" spans="1:8" ht="15.75" customHeight="1" hidden="1" outlineLevel="1">
      <c r="A245" s="32" t="s">
        <v>29</v>
      </c>
      <c r="B245" s="32"/>
      <c r="C245" s="32"/>
      <c r="D245" s="17">
        <v>3.629</v>
      </c>
      <c r="E245" s="7"/>
      <c r="F245" s="8"/>
      <c r="G245" s="8"/>
      <c r="H245" s="8"/>
    </row>
    <row r="246" spans="1:8" ht="15.75" customHeight="1" hidden="1" outlineLevel="1">
      <c r="A246" s="32" t="s">
        <v>30</v>
      </c>
      <c r="B246" s="32"/>
      <c r="C246" s="32"/>
      <c r="D246" s="17">
        <v>7.191000000000001</v>
      </c>
      <c r="E246" s="7"/>
      <c r="F246" s="8"/>
      <c r="G246" s="8"/>
      <c r="H246" s="8"/>
    </row>
    <row r="247" spans="1:8" ht="15.75" customHeight="1" hidden="1" outlineLevel="1">
      <c r="A247" s="32" t="s">
        <v>31</v>
      </c>
      <c r="B247" s="32"/>
      <c r="C247" s="32"/>
      <c r="D247" s="17">
        <v>3.551</v>
      </c>
      <c r="E247" s="7"/>
      <c r="F247" s="8"/>
      <c r="G247" s="8"/>
      <c r="H247" s="8"/>
    </row>
    <row r="248" spans="1:8" ht="15.75" customHeight="1" hidden="1" outlineLevel="1">
      <c r="A248" s="33" t="s">
        <v>32</v>
      </c>
      <c r="B248" s="33"/>
      <c r="C248" s="33"/>
      <c r="D248" s="17">
        <f>D249+D250</f>
        <v>14279.503549</v>
      </c>
      <c r="E248" s="7"/>
      <c r="F248" s="8"/>
      <c r="G248" s="8"/>
      <c r="H248" s="8"/>
    </row>
    <row r="249" spans="1:8" ht="15.75" customHeight="1" hidden="1" outlineLevel="1">
      <c r="A249" s="32" t="s">
        <v>29</v>
      </c>
      <c r="B249" s="32"/>
      <c r="C249" s="32"/>
      <c r="D249" s="17">
        <v>4385.783519999999</v>
      </c>
      <c r="E249" s="7"/>
      <c r="F249" s="8"/>
      <c r="G249" s="8"/>
      <c r="H249" s="8"/>
    </row>
    <row r="250" spans="1:8" ht="15.75" customHeight="1" hidden="1" outlineLevel="1">
      <c r="A250" s="32" t="s">
        <v>31</v>
      </c>
      <c r="B250" s="32"/>
      <c r="C250" s="32"/>
      <c r="D250" s="17">
        <v>9893.720029</v>
      </c>
      <c r="E250" s="7"/>
      <c r="F250" s="8"/>
      <c r="G250" s="8"/>
      <c r="H250" s="8"/>
    </row>
    <row r="251" spans="1:9" s="8" customFormat="1" ht="35.25" customHeight="1" hidden="1" outlineLevel="1">
      <c r="A251" s="31" t="s">
        <v>33</v>
      </c>
      <c r="B251" s="31"/>
      <c r="C251" s="31"/>
      <c r="D251" s="31"/>
      <c r="E251" s="31"/>
      <c r="F251" s="31"/>
      <c r="G251" s="31"/>
      <c r="H251" s="17">
        <v>501523.24</v>
      </c>
      <c r="I251" s="7"/>
    </row>
    <row r="252" spans="1:9" s="8" customFormat="1" ht="34.5" customHeight="1" hidden="1" outlineLevel="1">
      <c r="A252" s="31" t="s">
        <v>34</v>
      </c>
      <c r="B252" s="31"/>
      <c r="C252" s="31"/>
      <c r="D252" s="31"/>
      <c r="E252" s="31"/>
      <c r="F252" s="31"/>
      <c r="G252" s="31"/>
      <c r="H252" s="17">
        <v>8861.899</v>
      </c>
      <c r="I252" s="7"/>
    </row>
    <row r="253" spans="1:9" s="8" customFormat="1" ht="34.5" customHeight="1" hidden="1" outlineLevel="1">
      <c r="A253" s="31" t="s">
        <v>35</v>
      </c>
      <c r="B253" s="31"/>
      <c r="C253" s="31"/>
      <c r="D253" s="31"/>
      <c r="E253" s="31"/>
      <c r="F253" s="31"/>
      <c r="G253" s="31"/>
      <c r="H253" s="17">
        <f>E255+E256+E257+E258+E259</f>
        <v>167695.00254900003</v>
      </c>
      <c r="I253" s="7"/>
    </row>
    <row r="254" spans="1:9" s="8" customFormat="1" ht="15.75" hidden="1" outlineLevel="1">
      <c r="A254" s="31" t="s">
        <v>20</v>
      </c>
      <c r="B254" s="31"/>
      <c r="C254" s="14"/>
      <c r="D254" s="14"/>
      <c r="E254" s="14"/>
      <c r="F254" s="14"/>
      <c r="G254" s="14"/>
      <c r="H254" s="23"/>
      <c r="I254" s="7"/>
    </row>
    <row r="255" spans="1:9" s="8" customFormat="1" ht="15.75" customHeight="1" hidden="1" outlineLevel="1">
      <c r="A255" s="30" t="s">
        <v>36</v>
      </c>
      <c r="B255" s="30"/>
      <c r="C255" s="30"/>
      <c r="D255" s="30"/>
      <c r="E255" s="17">
        <v>14293.874548999998</v>
      </c>
      <c r="F255" s="7"/>
      <c r="I255" s="7"/>
    </row>
    <row r="256" spans="1:9" s="8" customFormat="1" ht="15.75" customHeight="1" hidden="1" outlineLevel="1">
      <c r="A256" s="30" t="s">
        <v>37</v>
      </c>
      <c r="B256" s="30"/>
      <c r="C256" s="30"/>
      <c r="D256" s="30"/>
      <c r="E256" s="21">
        <v>126613.41400000002</v>
      </c>
      <c r="F256" s="7"/>
      <c r="I256" s="7"/>
    </row>
    <row r="257" spans="1:9" s="8" customFormat="1" ht="15.75" customHeight="1" hidden="1" outlineLevel="1">
      <c r="A257" s="30" t="s">
        <v>38</v>
      </c>
      <c r="B257" s="30"/>
      <c r="C257" s="30"/>
      <c r="D257" s="30"/>
      <c r="E257" s="21">
        <v>26787.714000000004</v>
      </c>
      <c r="F257" s="7"/>
      <c r="I257" s="7"/>
    </row>
    <row r="258" spans="1:9" s="8" customFormat="1" ht="15.75" customHeight="1" hidden="1" outlineLevel="1">
      <c r="A258" s="30" t="s">
        <v>39</v>
      </c>
      <c r="B258" s="30"/>
      <c r="C258" s="30"/>
      <c r="D258" s="30"/>
      <c r="E258" s="22">
        <v>0</v>
      </c>
      <c r="F258" s="7"/>
      <c r="I258" s="7"/>
    </row>
    <row r="259" spans="1:9" s="8" customFormat="1" ht="15.75" customHeight="1" hidden="1" outlineLevel="1">
      <c r="A259" s="30" t="s">
        <v>40</v>
      </c>
      <c r="B259" s="30"/>
      <c r="C259" s="30"/>
      <c r="D259" s="30"/>
      <c r="E259" s="22">
        <v>0</v>
      </c>
      <c r="F259" s="7"/>
      <c r="I259" s="7"/>
    </row>
    <row r="260" spans="1:9" s="8" customFormat="1" ht="31.5" customHeight="1" hidden="1" outlineLevel="1">
      <c r="A260" s="31" t="s">
        <v>41</v>
      </c>
      <c r="B260" s="31"/>
      <c r="C260" s="31"/>
      <c r="D260" s="31"/>
      <c r="E260" s="31"/>
      <c r="F260" s="31"/>
      <c r="G260" s="31"/>
      <c r="H260" s="17">
        <v>163270</v>
      </c>
      <c r="I260" s="7"/>
    </row>
    <row r="261" spans="1:9" s="8" customFormat="1" ht="34.5" customHeight="1" hidden="1" outlineLevel="1">
      <c r="A261" s="31" t="s">
        <v>42</v>
      </c>
      <c r="B261" s="31"/>
      <c r="C261" s="31"/>
      <c r="D261" s="31"/>
      <c r="E261" s="31"/>
      <c r="F261" s="31"/>
      <c r="G261" s="31"/>
      <c r="H261" s="12">
        <v>0</v>
      </c>
      <c r="I261" s="7"/>
    </row>
    <row r="262" ht="15.75" hidden="1" outlineLevel="1"/>
    <row r="263" spans="1:9" s="8" customFormat="1" ht="15.75" hidden="1" outlineLevel="1">
      <c r="A263" s="35" t="s">
        <v>59</v>
      </c>
      <c r="B263" s="35"/>
      <c r="C263" s="35"/>
      <c r="D263" s="35"/>
      <c r="E263" s="35"/>
      <c r="F263" s="35"/>
      <c r="G263" s="35"/>
      <c r="H263" s="35"/>
      <c r="I263" s="7"/>
    </row>
    <row r="264" spans="1:9" s="8" customFormat="1" ht="40.5" customHeight="1" hidden="1" outlineLevel="1">
      <c r="A264" s="36" t="s">
        <v>11</v>
      </c>
      <c r="B264" s="36"/>
      <c r="C264" s="36"/>
      <c r="D264" s="36"/>
      <c r="E264" s="36"/>
      <c r="F264" s="36"/>
      <c r="G264" s="36"/>
      <c r="H264" s="12">
        <f>ROUND(H267+H268*H269,2)</f>
        <v>2056.32</v>
      </c>
      <c r="I264" s="7"/>
    </row>
    <row r="265" spans="1:9" s="8" customFormat="1" ht="15.75" hidden="1" outlineLevel="1">
      <c r="A265" s="7"/>
      <c r="B265" s="7"/>
      <c r="C265" s="13"/>
      <c r="D265" s="13"/>
      <c r="E265" s="13"/>
      <c r="F265" s="7"/>
      <c r="G265" s="4"/>
      <c r="H265" s="7"/>
      <c r="I265" s="7"/>
    </row>
    <row r="266" spans="1:9" s="8" customFormat="1" ht="33.75" customHeight="1" hidden="1" outlineLevel="1">
      <c r="A266" s="36" t="s">
        <v>12</v>
      </c>
      <c r="B266" s="36"/>
      <c r="C266" s="36"/>
      <c r="D266" s="36"/>
      <c r="E266" s="36"/>
      <c r="F266" s="36"/>
      <c r="G266" s="36"/>
      <c r="H266" s="36"/>
      <c r="I266" s="7"/>
    </row>
    <row r="267" spans="1:9" s="8" customFormat="1" ht="21.75" customHeight="1" hidden="1" outlineLevel="1">
      <c r="A267" s="34" t="s">
        <v>13</v>
      </c>
      <c r="B267" s="34"/>
      <c r="C267" s="34"/>
      <c r="D267" s="34"/>
      <c r="E267" s="34"/>
      <c r="F267" s="34"/>
      <c r="G267" s="34"/>
      <c r="H267" s="12">
        <v>984.1</v>
      </c>
      <c r="I267" s="7"/>
    </row>
    <row r="268" spans="1:9" s="8" customFormat="1" ht="25.5" customHeight="1" hidden="1" outlineLevel="1">
      <c r="A268" s="34" t="s">
        <v>14</v>
      </c>
      <c r="B268" s="34"/>
      <c r="C268" s="34"/>
      <c r="D268" s="34"/>
      <c r="E268" s="34"/>
      <c r="F268" s="34"/>
      <c r="G268" s="34"/>
      <c r="H268" s="12">
        <v>693393.75</v>
      </c>
      <c r="I268" s="7"/>
    </row>
    <row r="269" spans="1:11" s="8" customFormat="1" ht="35.25" customHeight="1" hidden="1" outlineLevel="1">
      <c r="A269" s="34" t="s">
        <v>15</v>
      </c>
      <c r="B269" s="34"/>
      <c r="C269" s="34"/>
      <c r="D269" s="34"/>
      <c r="E269" s="34"/>
      <c r="F269" s="34"/>
      <c r="G269" s="34"/>
      <c r="H269" s="15">
        <f>(H270+H271-(H272+H279))/(H289+H290-(H291+H298))</f>
        <v>0.001546342831467098</v>
      </c>
      <c r="I269" s="7"/>
      <c r="K269" s="20"/>
    </row>
    <row r="270" spans="1:11" s="8" customFormat="1" ht="24.75" customHeight="1" hidden="1" outlineLevel="1">
      <c r="A270" s="34" t="s">
        <v>16</v>
      </c>
      <c r="B270" s="34"/>
      <c r="C270" s="34"/>
      <c r="D270" s="34"/>
      <c r="E270" s="34"/>
      <c r="F270" s="34"/>
      <c r="G270" s="34"/>
      <c r="H270" s="17">
        <v>869.593</v>
      </c>
      <c r="I270" s="7"/>
      <c r="K270" s="20"/>
    </row>
    <row r="271" spans="1:9" s="8" customFormat="1" ht="35.25" customHeight="1" hidden="1" outlineLevel="1">
      <c r="A271" s="34" t="s">
        <v>17</v>
      </c>
      <c r="B271" s="34"/>
      <c r="C271" s="34"/>
      <c r="D271" s="34"/>
      <c r="E271" s="34"/>
      <c r="F271" s="34"/>
      <c r="G271" s="34"/>
      <c r="H271" s="17">
        <v>13.165</v>
      </c>
      <c r="I271" s="7"/>
    </row>
    <row r="272" spans="1:9" s="8" customFormat="1" ht="36.75" customHeight="1" hidden="1" outlineLevel="1">
      <c r="A272" s="34" t="s">
        <v>18</v>
      </c>
      <c r="B272" s="34"/>
      <c r="C272" s="34"/>
      <c r="D272" s="34"/>
      <c r="E272" s="34"/>
      <c r="F272" s="34"/>
      <c r="G272" s="34"/>
      <c r="H272" s="17">
        <f>E274+E275+E276+E277+E278</f>
        <v>294.46083616815514</v>
      </c>
      <c r="I272" s="7"/>
    </row>
    <row r="273" spans="1:9" s="8" customFormat="1" ht="15.75" hidden="1" outlineLevel="1">
      <c r="A273" s="34" t="s">
        <v>20</v>
      </c>
      <c r="B273" s="34"/>
      <c r="C273" s="14"/>
      <c r="D273" s="14"/>
      <c r="E273" s="14"/>
      <c r="F273" s="14"/>
      <c r="G273" s="14"/>
      <c r="H273" s="19"/>
      <c r="I273" s="7"/>
    </row>
    <row r="274" spans="1:9" s="8" customFormat="1" ht="15.75" customHeight="1" hidden="1" outlineLevel="1">
      <c r="A274" s="30" t="s">
        <v>21</v>
      </c>
      <c r="B274" s="30"/>
      <c r="C274" s="30"/>
      <c r="D274" s="30"/>
      <c r="E274" s="17">
        <v>38.245516568155104</v>
      </c>
      <c r="F274" s="7"/>
      <c r="I274" s="7"/>
    </row>
    <row r="275" spans="1:9" s="8" customFormat="1" ht="15.75" customHeight="1" hidden="1" outlineLevel="1">
      <c r="A275" s="30" t="s">
        <v>22</v>
      </c>
      <c r="B275" s="30"/>
      <c r="C275" s="30"/>
      <c r="D275" s="30"/>
      <c r="E275" s="21">
        <v>214.80479540000005</v>
      </c>
      <c r="F275" s="7"/>
      <c r="I275" s="7"/>
    </row>
    <row r="276" spans="1:9" s="8" customFormat="1" ht="15.75" customHeight="1" hidden="1" outlineLevel="1">
      <c r="A276" s="30" t="s">
        <v>23</v>
      </c>
      <c r="B276" s="30"/>
      <c r="C276" s="30"/>
      <c r="D276" s="30"/>
      <c r="E276" s="21">
        <v>41.4105242</v>
      </c>
      <c r="F276" s="7"/>
      <c r="I276" s="7"/>
    </row>
    <row r="277" spans="1:9" s="8" customFormat="1" ht="15.75" customHeight="1" hidden="1" outlineLevel="1">
      <c r="A277" s="30" t="s">
        <v>24</v>
      </c>
      <c r="B277" s="30"/>
      <c r="C277" s="30"/>
      <c r="D277" s="30"/>
      <c r="E277" s="22">
        <v>0</v>
      </c>
      <c r="F277" s="7"/>
      <c r="I277" s="7"/>
    </row>
    <row r="278" spans="1:9" s="8" customFormat="1" ht="15.75" customHeight="1" hidden="1" outlineLevel="1">
      <c r="A278" s="30" t="s">
        <v>25</v>
      </c>
      <c r="B278" s="30"/>
      <c r="C278" s="30"/>
      <c r="D278" s="30"/>
      <c r="E278" s="22">
        <v>0</v>
      </c>
      <c r="F278" s="7"/>
      <c r="I278" s="7"/>
    </row>
    <row r="279" spans="1:9" s="8" customFormat="1" ht="24" customHeight="1" hidden="1" outlineLevel="1">
      <c r="A279" s="31" t="s">
        <v>26</v>
      </c>
      <c r="B279" s="31"/>
      <c r="C279" s="31"/>
      <c r="D279" s="31"/>
      <c r="E279" s="31"/>
      <c r="F279" s="31"/>
      <c r="G279" s="31"/>
      <c r="H279" s="17">
        <v>312.03</v>
      </c>
      <c r="I279" s="7"/>
    </row>
    <row r="280" spans="1:9" s="8" customFormat="1" ht="33" customHeight="1" hidden="1" outlineLevel="1">
      <c r="A280" s="31" t="s">
        <v>27</v>
      </c>
      <c r="B280" s="31"/>
      <c r="C280" s="31"/>
      <c r="D280" s="31"/>
      <c r="E280" s="31"/>
      <c r="F280" s="31"/>
      <c r="G280" s="31"/>
      <c r="H280" s="21">
        <f>D282+D286</f>
        <v>15573.13208</v>
      </c>
      <c r="I280" s="7"/>
    </row>
    <row r="281" spans="1:9" s="8" customFormat="1" ht="15.75" hidden="1" outlineLevel="1">
      <c r="A281" s="31" t="s">
        <v>20</v>
      </c>
      <c r="B281" s="31"/>
      <c r="C281" s="14"/>
      <c r="D281" s="14"/>
      <c r="E281" s="14"/>
      <c r="F281" s="14"/>
      <c r="G281" s="14"/>
      <c r="H281" s="23"/>
      <c r="I281" s="7"/>
    </row>
    <row r="282" spans="1:9" s="8" customFormat="1" ht="15.75" customHeight="1" hidden="1" outlineLevel="1">
      <c r="A282" s="33" t="s">
        <v>28</v>
      </c>
      <c r="B282" s="33"/>
      <c r="C282" s="33"/>
      <c r="D282" s="17">
        <f>D283+D284+D285</f>
        <v>16.897</v>
      </c>
      <c r="E282" s="7"/>
      <c r="I282" s="7"/>
    </row>
    <row r="283" spans="1:8" ht="15.75" customHeight="1" hidden="1" outlineLevel="1">
      <c r="A283" s="32" t="s">
        <v>29</v>
      </c>
      <c r="B283" s="32"/>
      <c r="C283" s="32"/>
      <c r="D283" s="17">
        <v>3.629</v>
      </c>
      <c r="E283" s="7"/>
      <c r="F283" s="8"/>
      <c r="G283" s="8"/>
      <c r="H283" s="8"/>
    </row>
    <row r="284" spans="1:8" ht="15.75" customHeight="1" hidden="1" outlineLevel="1">
      <c r="A284" s="32" t="s">
        <v>30</v>
      </c>
      <c r="B284" s="32"/>
      <c r="C284" s="32"/>
      <c r="D284" s="17">
        <v>8.719</v>
      </c>
      <c r="E284" s="7"/>
      <c r="F284" s="8"/>
      <c r="G284" s="8"/>
      <c r="H284" s="8"/>
    </row>
    <row r="285" spans="1:8" ht="15.75" customHeight="1" hidden="1" outlineLevel="1">
      <c r="A285" s="32" t="s">
        <v>31</v>
      </c>
      <c r="B285" s="32"/>
      <c r="C285" s="32"/>
      <c r="D285" s="17">
        <v>4.5489999999999995</v>
      </c>
      <c r="E285" s="7"/>
      <c r="F285" s="8"/>
      <c r="G285" s="8"/>
      <c r="H285" s="8"/>
    </row>
    <row r="286" spans="1:8" ht="15.75" customHeight="1" hidden="1" outlineLevel="1">
      <c r="A286" s="33" t="s">
        <v>32</v>
      </c>
      <c r="B286" s="33"/>
      <c r="C286" s="33"/>
      <c r="D286" s="17">
        <f>D287+D288</f>
        <v>15556.235079999999</v>
      </c>
      <c r="E286" s="7"/>
      <c r="F286" s="8"/>
      <c r="G286" s="8"/>
      <c r="H286" s="8"/>
    </row>
    <row r="287" spans="1:8" ht="15.75" customHeight="1" hidden="1" outlineLevel="1">
      <c r="A287" s="32" t="s">
        <v>29</v>
      </c>
      <c r="B287" s="32"/>
      <c r="C287" s="32"/>
      <c r="D287" s="17">
        <v>4670.789339999998</v>
      </c>
      <c r="E287" s="7"/>
      <c r="F287" s="8"/>
      <c r="G287" s="8"/>
      <c r="H287" s="8"/>
    </row>
    <row r="288" spans="1:8" ht="15.75" customHeight="1" hidden="1" outlineLevel="1">
      <c r="A288" s="32" t="s">
        <v>31</v>
      </c>
      <c r="B288" s="32"/>
      <c r="C288" s="32"/>
      <c r="D288" s="17">
        <v>10885.445740000001</v>
      </c>
      <c r="E288" s="7"/>
      <c r="F288" s="8"/>
      <c r="G288" s="8"/>
      <c r="H288" s="8"/>
    </row>
    <row r="289" spans="1:8" ht="35.25" customHeight="1" hidden="1" outlineLevel="1">
      <c r="A289" s="31" t="s">
        <v>33</v>
      </c>
      <c r="B289" s="31"/>
      <c r="C289" s="31"/>
      <c r="D289" s="31"/>
      <c r="E289" s="31"/>
      <c r="F289" s="31"/>
      <c r="G289" s="31"/>
      <c r="H289" s="17">
        <v>509617.302</v>
      </c>
    </row>
    <row r="290" spans="1:8" ht="34.5" customHeight="1" hidden="1" outlineLevel="1">
      <c r="A290" s="31" t="s">
        <v>34</v>
      </c>
      <c r="B290" s="31"/>
      <c r="C290" s="31"/>
      <c r="D290" s="31"/>
      <c r="E290" s="31"/>
      <c r="F290" s="31"/>
      <c r="G290" s="31"/>
      <c r="H290" s="17">
        <v>10687.872</v>
      </c>
    </row>
    <row r="291" spans="1:8" ht="34.5" customHeight="1" hidden="1" outlineLevel="1">
      <c r="A291" s="31" t="s">
        <v>35</v>
      </c>
      <c r="B291" s="31"/>
      <c r="C291" s="31"/>
      <c r="D291" s="31"/>
      <c r="E291" s="31"/>
      <c r="F291" s="31"/>
      <c r="G291" s="31"/>
      <c r="H291" s="17">
        <f>E293+E294+E295+E296+E297</f>
        <v>166126.75608000002</v>
      </c>
    </row>
    <row r="292" spans="1:8" ht="15.75" hidden="1" outlineLevel="1">
      <c r="A292" s="31" t="s">
        <v>20</v>
      </c>
      <c r="B292" s="31"/>
      <c r="C292" s="14"/>
      <c r="D292" s="14"/>
      <c r="E292" s="14"/>
      <c r="F292" s="14"/>
      <c r="G292" s="14"/>
      <c r="H292" s="23"/>
    </row>
    <row r="293" spans="1:8" ht="15.75" customHeight="1" hidden="1" outlineLevel="1">
      <c r="A293" s="30" t="s">
        <v>36</v>
      </c>
      <c r="B293" s="30"/>
      <c r="C293" s="30"/>
      <c r="D293" s="30"/>
      <c r="E293" s="17">
        <v>15573.13208</v>
      </c>
      <c r="G293" s="8"/>
      <c r="H293" s="8"/>
    </row>
    <row r="294" spans="1:8" ht="15.75" customHeight="1" hidden="1" outlineLevel="1">
      <c r="A294" s="30" t="s">
        <v>37</v>
      </c>
      <c r="B294" s="30"/>
      <c r="C294" s="30"/>
      <c r="D294" s="30"/>
      <c r="E294" s="21">
        <v>123178.09000000001</v>
      </c>
      <c r="G294" s="8"/>
      <c r="H294" s="8"/>
    </row>
    <row r="295" spans="1:8" ht="15.75" customHeight="1" hidden="1" outlineLevel="1">
      <c r="A295" s="30" t="s">
        <v>38</v>
      </c>
      <c r="B295" s="30"/>
      <c r="C295" s="30"/>
      <c r="D295" s="30"/>
      <c r="E295" s="21">
        <v>27375.534</v>
      </c>
      <c r="G295" s="8"/>
      <c r="H295" s="8"/>
    </row>
    <row r="296" spans="1:8" ht="15.75" customHeight="1" hidden="1" outlineLevel="1">
      <c r="A296" s="30" t="s">
        <v>39</v>
      </c>
      <c r="B296" s="30"/>
      <c r="C296" s="30"/>
      <c r="D296" s="30"/>
      <c r="E296" s="22">
        <v>0</v>
      </c>
      <c r="G296" s="8"/>
      <c r="H296" s="8"/>
    </row>
    <row r="297" spans="1:8" ht="15.75" customHeight="1" hidden="1" outlineLevel="1">
      <c r="A297" s="30" t="s">
        <v>40</v>
      </c>
      <c r="B297" s="30"/>
      <c r="C297" s="30"/>
      <c r="D297" s="30"/>
      <c r="E297" s="22">
        <v>0</v>
      </c>
      <c r="G297" s="8"/>
      <c r="H297" s="8"/>
    </row>
    <row r="298" spans="1:8" ht="31.5" customHeight="1" hidden="1" outlineLevel="1">
      <c r="A298" s="31" t="s">
        <v>41</v>
      </c>
      <c r="B298" s="31"/>
      <c r="C298" s="31"/>
      <c r="D298" s="31"/>
      <c r="E298" s="31"/>
      <c r="F298" s="31"/>
      <c r="G298" s="31"/>
      <c r="H298" s="17">
        <v>175520</v>
      </c>
    </row>
    <row r="299" spans="1:9" s="8" customFormat="1" ht="34.5" customHeight="1" hidden="1" outlineLevel="1">
      <c r="A299" s="31" t="s">
        <v>42</v>
      </c>
      <c r="B299" s="31"/>
      <c r="C299" s="31"/>
      <c r="D299" s="31"/>
      <c r="E299" s="31"/>
      <c r="F299" s="31"/>
      <c r="G299" s="31"/>
      <c r="H299" s="12">
        <v>0</v>
      </c>
      <c r="I299" s="7"/>
    </row>
    <row r="300" ht="15.75" hidden="1" outlineLevel="1"/>
    <row r="301" spans="1:9" s="8" customFormat="1" ht="15.75" hidden="1" outlineLevel="1">
      <c r="A301" s="35" t="s">
        <v>60</v>
      </c>
      <c r="B301" s="35"/>
      <c r="C301" s="35"/>
      <c r="D301" s="35"/>
      <c r="E301" s="35"/>
      <c r="F301" s="35"/>
      <c r="G301" s="35"/>
      <c r="H301" s="35"/>
      <c r="I301" s="7"/>
    </row>
    <row r="302" spans="1:9" s="8" customFormat="1" ht="40.5" customHeight="1" hidden="1" outlineLevel="1">
      <c r="A302" s="36" t="s">
        <v>11</v>
      </c>
      <c r="B302" s="36"/>
      <c r="C302" s="36"/>
      <c r="D302" s="36"/>
      <c r="E302" s="36"/>
      <c r="F302" s="36"/>
      <c r="G302" s="36"/>
      <c r="H302" s="12">
        <f>ROUND(H305+H306*H307,2)</f>
        <v>1899.34</v>
      </c>
      <c r="I302" s="7"/>
    </row>
    <row r="303" spans="1:9" s="8" customFormat="1" ht="15.75" hidden="1" outlineLevel="1">
      <c r="A303" s="7"/>
      <c r="B303" s="7"/>
      <c r="C303" s="13"/>
      <c r="D303" s="13"/>
      <c r="E303" s="13"/>
      <c r="F303" s="7"/>
      <c r="G303" s="4"/>
      <c r="H303" s="7"/>
      <c r="I303" s="7"/>
    </row>
    <row r="304" spans="1:9" s="8" customFormat="1" ht="33.75" customHeight="1" hidden="1" outlineLevel="1">
      <c r="A304" s="36" t="s">
        <v>12</v>
      </c>
      <c r="B304" s="36"/>
      <c r="C304" s="36"/>
      <c r="D304" s="36"/>
      <c r="E304" s="36"/>
      <c r="F304" s="36"/>
      <c r="G304" s="36"/>
      <c r="H304" s="36"/>
      <c r="I304" s="7"/>
    </row>
    <row r="305" spans="1:9" s="8" customFormat="1" ht="21.75" customHeight="1" hidden="1" outlineLevel="1">
      <c r="A305" s="34" t="s">
        <v>13</v>
      </c>
      <c r="B305" s="34"/>
      <c r="C305" s="34"/>
      <c r="D305" s="34"/>
      <c r="E305" s="34"/>
      <c r="F305" s="34"/>
      <c r="G305" s="34"/>
      <c r="H305" s="12">
        <v>1007.02</v>
      </c>
      <c r="I305" s="7"/>
    </row>
    <row r="306" spans="1:9" s="8" customFormat="1" ht="25.5" customHeight="1" hidden="1" outlineLevel="1">
      <c r="A306" s="34" t="s">
        <v>14</v>
      </c>
      <c r="B306" s="34"/>
      <c r="C306" s="34"/>
      <c r="D306" s="34"/>
      <c r="E306" s="34"/>
      <c r="F306" s="34"/>
      <c r="G306" s="34"/>
      <c r="H306" s="12">
        <v>633382.73</v>
      </c>
      <c r="I306" s="7"/>
    </row>
    <row r="307" spans="1:11" s="8" customFormat="1" ht="35.25" customHeight="1" hidden="1" outlineLevel="1">
      <c r="A307" s="34" t="s">
        <v>15</v>
      </c>
      <c r="B307" s="34"/>
      <c r="C307" s="34"/>
      <c r="D307" s="34"/>
      <c r="E307" s="34"/>
      <c r="F307" s="34"/>
      <c r="G307" s="34"/>
      <c r="H307" s="15">
        <f>(H308+H309-(H310+H317))/(H327+H328-(H329+H336))</f>
        <v>0.0014088186623794283</v>
      </c>
      <c r="I307" s="7"/>
      <c r="K307" s="20"/>
    </row>
    <row r="308" spans="1:11" s="8" customFormat="1" ht="24.75" customHeight="1" hidden="1" outlineLevel="1">
      <c r="A308" s="34" t="s">
        <v>16</v>
      </c>
      <c r="B308" s="34"/>
      <c r="C308" s="34"/>
      <c r="D308" s="34"/>
      <c r="E308" s="34"/>
      <c r="F308" s="34"/>
      <c r="G308" s="34"/>
      <c r="H308" s="17">
        <v>916.759</v>
      </c>
      <c r="I308" s="7"/>
      <c r="K308" s="20"/>
    </row>
    <row r="309" spans="1:9" s="8" customFormat="1" ht="35.25" customHeight="1" hidden="1" outlineLevel="1">
      <c r="A309" s="34" t="s">
        <v>17</v>
      </c>
      <c r="B309" s="34"/>
      <c r="C309" s="34"/>
      <c r="D309" s="34"/>
      <c r="E309" s="34"/>
      <c r="F309" s="34"/>
      <c r="G309" s="34"/>
      <c r="H309" s="17">
        <v>14.902</v>
      </c>
      <c r="I309" s="7"/>
    </row>
    <row r="310" spans="1:9" s="8" customFormat="1" ht="36.75" customHeight="1" hidden="1" outlineLevel="1">
      <c r="A310" s="34" t="s">
        <v>18</v>
      </c>
      <c r="B310" s="34"/>
      <c r="C310" s="34"/>
      <c r="D310" s="34"/>
      <c r="E310" s="34"/>
      <c r="F310" s="34"/>
      <c r="G310" s="34"/>
      <c r="H310" s="17">
        <f>E312+E313+E314+E315+E316</f>
        <v>307.92609062548775</v>
      </c>
      <c r="I310" s="7"/>
    </row>
    <row r="311" spans="1:9" s="8" customFormat="1" ht="15.75" hidden="1" outlineLevel="1">
      <c r="A311" s="34" t="s">
        <v>20</v>
      </c>
      <c r="B311" s="34"/>
      <c r="C311" s="14"/>
      <c r="D311" s="14"/>
      <c r="E311" s="14"/>
      <c r="F311" s="14"/>
      <c r="G311" s="14"/>
      <c r="H311" s="19"/>
      <c r="I311" s="7"/>
    </row>
    <row r="312" spans="1:9" s="8" customFormat="1" ht="15.75" customHeight="1" hidden="1" outlineLevel="1">
      <c r="A312" s="30" t="s">
        <v>21</v>
      </c>
      <c r="B312" s="30"/>
      <c r="C312" s="30"/>
      <c r="D312" s="30"/>
      <c r="E312" s="17">
        <v>39.19086282548774</v>
      </c>
      <c r="F312" s="7"/>
      <c r="I312" s="7"/>
    </row>
    <row r="313" spans="1:9" s="8" customFormat="1" ht="15.75" customHeight="1" hidden="1" outlineLevel="1">
      <c r="A313" s="30" t="s">
        <v>22</v>
      </c>
      <c r="B313" s="30"/>
      <c r="C313" s="30"/>
      <c r="D313" s="30"/>
      <c r="E313" s="21">
        <v>228.02944580000002</v>
      </c>
      <c r="F313" s="7"/>
      <c r="I313" s="7"/>
    </row>
    <row r="314" spans="1:9" s="8" customFormat="1" ht="15.75" customHeight="1" hidden="1" outlineLevel="1">
      <c r="A314" s="30" t="s">
        <v>23</v>
      </c>
      <c r="B314" s="30"/>
      <c r="C314" s="30"/>
      <c r="D314" s="30"/>
      <c r="E314" s="21">
        <v>40.705782</v>
      </c>
      <c r="F314" s="7"/>
      <c r="I314" s="7"/>
    </row>
    <row r="315" spans="1:8" ht="15.75" customHeight="1" hidden="1" outlineLevel="1">
      <c r="A315" s="30" t="s">
        <v>24</v>
      </c>
      <c r="B315" s="30"/>
      <c r="C315" s="30"/>
      <c r="D315" s="30"/>
      <c r="E315" s="22">
        <v>0</v>
      </c>
      <c r="G315" s="8"/>
      <c r="H315" s="8"/>
    </row>
    <row r="316" spans="1:8" ht="15.75" customHeight="1" hidden="1" outlineLevel="1">
      <c r="A316" s="30" t="s">
        <v>25</v>
      </c>
      <c r="B316" s="30"/>
      <c r="C316" s="30"/>
      <c r="D316" s="30"/>
      <c r="E316" s="22">
        <v>0</v>
      </c>
      <c r="G316" s="8"/>
      <c r="H316" s="8"/>
    </row>
    <row r="317" spans="1:8" ht="24" customHeight="1" hidden="1" outlineLevel="1">
      <c r="A317" s="31" t="s">
        <v>26</v>
      </c>
      <c r="B317" s="31"/>
      <c r="C317" s="31"/>
      <c r="D317" s="31"/>
      <c r="E317" s="31"/>
      <c r="F317" s="31"/>
      <c r="G317" s="31"/>
      <c r="H317" s="17">
        <v>316.02</v>
      </c>
    </row>
    <row r="318" spans="1:8" ht="33" customHeight="1" hidden="1" outlineLevel="1">
      <c r="A318" s="31" t="s">
        <v>27</v>
      </c>
      <c r="B318" s="31"/>
      <c r="C318" s="31"/>
      <c r="D318" s="31"/>
      <c r="E318" s="31"/>
      <c r="F318" s="31"/>
      <c r="G318" s="31"/>
      <c r="H318" s="21">
        <f>D320+D324</f>
        <v>15505.215768999999</v>
      </c>
    </row>
    <row r="319" spans="1:8" ht="15.75" hidden="1" outlineLevel="1">
      <c r="A319" s="31" t="s">
        <v>20</v>
      </c>
      <c r="B319" s="31"/>
      <c r="C319" s="14"/>
      <c r="D319" s="14"/>
      <c r="E319" s="14"/>
      <c r="F319" s="14"/>
      <c r="G319" s="14"/>
      <c r="H319" s="23"/>
    </row>
    <row r="320" spans="1:8" ht="15.75" customHeight="1" hidden="1" outlineLevel="1">
      <c r="A320" s="33" t="s">
        <v>28</v>
      </c>
      <c r="B320" s="33"/>
      <c r="C320" s="33"/>
      <c r="D320" s="17">
        <f>D321+D322+D323</f>
        <v>15.915</v>
      </c>
      <c r="E320" s="7"/>
      <c r="F320" s="8"/>
      <c r="G320" s="8"/>
      <c r="H320" s="8"/>
    </row>
    <row r="321" spans="1:8" ht="15.75" customHeight="1" hidden="1" outlineLevel="1">
      <c r="A321" s="32" t="s">
        <v>29</v>
      </c>
      <c r="B321" s="32"/>
      <c r="C321" s="32"/>
      <c r="D321" s="17">
        <v>3.629</v>
      </c>
      <c r="E321" s="7"/>
      <c r="F321" s="8"/>
      <c r="G321" s="8"/>
      <c r="H321" s="8"/>
    </row>
    <row r="322" spans="1:8" ht="15.75" customHeight="1" hidden="1" outlineLevel="1">
      <c r="A322" s="32" t="s">
        <v>30</v>
      </c>
      <c r="B322" s="32"/>
      <c r="C322" s="32"/>
      <c r="D322" s="17">
        <v>7.959</v>
      </c>
      <c r="E322" s="7"/>
      <c r="F322" s="8"/>
      <c r="G322" s="8"/>
      <c r="H322" s="8"/>
    </row>
    <row r="323" spans="1:8" ht="15.75" customHeight="1" hidden="1" outlineLevel="1">
      <c r="A323" s="32" t="s">
        <v>31</v>
      </c>
      <c r="B323" s="32"/>
      <c r="C323" s="32"/>
      <c r="D323" s="17">
        <v>4.327</v>
      </c>
      <c r="E323" s="7"/>
      <c r="F323" s="8"/>
      <c r="G323" s="8"/>
      <c r="H323" s="8"/>
    </row>
    <row r="324" spans="1:8" ht="15.75" customHeight="1" hidden="1" outlineLevel="1">
      <c r="A324" s="33" t="s">
        <v>32</v>
      </c>
      <c r="B324" s="33"/>
      <c r="C324" s="33"/>
      <c r="D324" s="17">
        <f>D325+D326</f>
        <v>15489.300768999998</v>
      </c>
      <c r="E324" s="7"/>
      <c r="F324" s="8"/>
      <c r="G324" s="8"/>
      <c r="H324" s="8"/>
    </row>
    <row r="325" spans="1:8" ht="15.75" customHeight="1" hidden="1" outlineLevel="1">
      <c r="A325" s="32" t="s">
        <v>29</v>
      </c>
      <c r="B325" s="32"/>
      <c r="C325" s="32"/>
      <c r="D325" s="17">
        <v>4393.183079999999</v>
      </c>
      <c r="E325" s="7"/>
      <c r="F325" s="8"/>
      <c r="G325" s="8"/>
      <c r="H325" s="8"/>
    </row>
    <row r="326" spans="1:8" ht="15.75" customHeight="1" hidden="1" outlineLevel="1">
      <c r="A326" s="32" t="s">
        <v>31</v>
      </c>
      <c r="B326" s="32"/>
      <c r="C326" s="32"/>
      <c r="D326" s="17">
        <v>11096.117688999999</v>
      </c>
      <c r="E326" s="7"/>
      <c r="F326" s="8"/>
      <c r="G326" s="8"/>
      <c r="H326" s="8"/>
    </row>
    <row r="327" spans="1:8" ht="35.25" customHeight="1" hidden="1" outlineLevel="1">
      <c r="A327" s="31" t="s">
        <v>33</v>
      </c>
      <c r="B327" s="31"/>
      <c r="C327" s="31"/>
      <c r="D327" s="31"/>
      <c r="E327" s="31"/>
      <c r="F327" s="31"/>
      <c r="G327" s="31"/>
      <c r="H327" s="17">
        <v>555941.098</v>
      </c>
    </row>
    <row r="328" spans="1:8" ht="34.5" customHeight="1" hidden="1" outlineLevel="1">
      <c r="A328" s="31" t="s">
        <v>34</v>
      </c>
      <c r="B328" s="31"/>
      <c r="C328" s="31"/>
      <c r="D328" s="31"/>
      <c r="E328" s="31"/>
      <c r="F328" s="31"/>
      <c r="G328" s="31"/>
      <c r="H328" s="17">
        <v>13578.393</v>
      </c>
    </row>
    <row r="329" spans="1:8" ht="34.5" customHeight="1" hidden="1" outlineLevel="1">
      <c r="A329" s="31" t="s">
        <v>35</v>
      </c>
      <c r="B329" s="31"/>
      <c r="C329" s="31"/>
      <c r="D329" s="31"/>
      <c r="E329" s="31"/>
      <c r="F329" s="31"/>
      <c r="G329" s="31"/>
      <c r="H329" s="17">
        <f>E331+E332+E333+E334+E335</f>
        <v>173338.96776899995</v>
      </c>
    </row>
    <row r="330" spans="1:8" ht="15.75" hidden="1" outlineLevel="1">
      <c r="A330" s="31" t="s">
        <v>20</v>
      </c>
      <c r="B330" s="31"/>
      <c r="C330" s="14"/>
      <c r="D330" s="14"/>
      <c r="E330" s="14"/>
      <c r="F330" s="14"/>
      <c r="G330" s="14"/>
      <c r="H330" s="23"/>
    </row>
    <row r="331" spans="1:9" s="8" customFormat="1" ht="15.75" customHeight="1" hidden="1" outlineLevel="1">
      <c r="A331" s="30" t="s">
        <v>36</v>
      </c>
      <c r="B331" s="30"/>
      <c r="C331" s="30"/>
      <c r="D331" s="30"/>
      <c r="E331" s="17">
        <v>15505.215768999999</v>
      </c>
      <c r="F331" s="7"/>
      <c r="I331" s="7"/>
    </row>
    <row r="332" spans="1:9" s="8" customFormat="1" ht="15.75" customHeight="1" hidden="1" outlineLevel="1">
      <c r="A332" s="30" t="s">
        <v>37</v>
      </c>
      <c r="B332" s="30"/>
      <c r="C332" s="30"/>
      <c r="D332" s="30"/>
      <c r="E332" s="21">
        <v>130311.43599999997</v>
      </c>
      <c r="F332" s="7"/>
      <c r="I332" s="7"/>
    </row>
    <row r="333" spans="1:9" s="8" customFormat="1" ht="15.75" customHeight="1" hidden="1" outlineLevel="1">
      <c r="A333" s="30" t="s">
        <v>38</v>
      </c>
      <c r="B333" s="30"/>
      <c r="C333" s="30"/>
      <c r="D333" s="30"/>
      <c r="E333" s="21">
        <v>27522.316000000003</v>
      </c>
      <c r="F333" s="7"/>
      <c r="I333" s="7"/>
    </row>
    <row r="334" spans="1:9" s="8" customFormat="1" ht="15.75" customHeight="1" hidden="1" outlineLevel="1">
      <c r="A334" s="30" t="s">
        <v>39</v>
      </c>
      <c r="B334" s="30"/>
      <c r="C334" s="30"/>
      <c r="D334" s="30"/>
      <c r="E334" s="22">
        <v>0</v>
      </c>
      <c r="F334" s="7"/>
      <c r="I334" s="7"/>
    </row>
    <row r="335" spans="1:9" s="8" customFormat="1" ht="15.75" customHeight="1" hidden="1" outlineLevel="1">
      <c r="A335" s="30" t="s">
        <v>40</v>
      </c>
      <c r="B335" s="30"/>
      <c r="C335" s="30"/>
      <c r="D335" s="30"/>
      <c r="E335" s="22">
        <v>0</v>
      </c>
      <c r="F335" s="7"/>
      <c r="I335" s="7"/>
    </row>
    <row r="336" spans="1:9" s="8" customFormat="1" ht="31.5" customHeight="1" hidden="1" outlineLevel="1">
      <c r="A336" s="31" t="s">
        <v>41</v>
      </c>
      <c r="B336" s="31"/>
      <c r="C336" s="31"/>
      <c r="D336" s="31"/>
      <c r="E336" s="31"/>
      <c r="F336" s="31"/>
      <c r="G336" s="31"/>
      <c r="H336" s="17">
        <v>177760</v>
      </c>
      <c r="I336" s="7"/>
    </row>
    <row r="337" spans="1:9" s="8" customFormat="1" ht="34.5" customHeight="1" hidden="1" outlineLevel="1">
      <c r="A337" s="31" t="s">
        <v>42</v>
      </c>
      <c r="B337" s="31"/>
      <c r="C337" s="31"/>
      <c r="D337" s="31"/>
      <c r="E337" s="31"/>
      <c r="F337" s="31"/>
      <c r="G337" s="31"/>
      <c r="H337" s="12">
        <v>0</v>
      </c>
      <c r="I337" s="7"/>
    </row>
    <row r="338" ht="15.75" hidden="1" outlineLevel="1"/>
    <row r="339" spans="1:9" s="8" customFormat="1" ht="15.75" hidden="1" outlineLevel="1">
      <c r="A339" s="35" t="s">
        <v>61</v>
      </c>
      <c r="B339" s="35"/>
      <c r="C339" s="35"/>
      <c r="D339" s="35"/>
      <c r="E339" s="35"/>
      <c r="F339" s="35"/>
      <c r="G339" s="35"/>
      <c r="H339" s="35"/>
      <c r="I339" s="7"/>
    </row>
    <row r="340" spans="1:9" s="8" customFormat="1" ht="40.5" customHeight="1" hidden="1" outlineLevel="1">
      <c r="A340" s="36" t="s">
        <v>11</v>
      </c>
      <c r="B340" s="36"/>
      <c r="C340" s="36"/>
      <c r="D340" s="36"/>
      <c r="E340" s="36"/>
      <c r="F340" s="36"/>
      <c r="G340" s="36"/>
      <c r="H340" s="12">
        <f>ROUND(H343+H344*H345,2)</f>
        <v>1972.53</v>
      </c>
      <c r="I340" s="7"/>
    </row>
    <row r="341" spans="1:9" s="8" customFormat="1" ht="15.75" hidden="1" outlineLevel="1">
      <c r="A341" s="7"/>
      <c r="B341" s="7"/>
      <c r="C341" s="13"/>
      <c r="D341" s="13"/>
      <c r="E341" s="13"/>
      <c r="F341" s="7"/>
      <c r="G341" s="4"/>
      <c r="H341" s="7"/>
      <c r="I341" s="7"/>
    </row>
    <row r="342" spans="1:9" s="8" customFormat="1" ht="33.75" customHeight="1" hidden="1" outlineLevel="1">
      <c r="A342" s="36" t="s">
        <v>12</v>
      </c>
      <c r="B342" s="36"/>
      <c r="C342" s="36"/>
      <c r="D342" s="36"/>
      <c r="E342" s="36"/>
      <c r="F342" s="36"/>
      <c r="G342" s="36"/>
      <c r="H342" s="36"/>
      <c r="I342" s="7"/>
    </row>
    <row r="343" spans="1:9" s="8" customFormat="1" ht="21.75" customHeight="1" hidden="1" outlineLevel="1">
      <c r="A343" s="34" t="s">
        <v>13</v>
      </c>
      <c r="B343" s="34"/>
      <c r="C343" s="34"/>
      <c r="D343" s="34"/>
      <c r="E343" s="34"/>
      <c r="F343" s="34"/>
      <c r="G343" s="34"/>
      <c r="H343" s="12">
        <v>1039.32</v>
      </c>
      <c r="I343" s="7"/>
    </row>
    <row r="344" spans="1:9" s="8" customFormat="1" ht="25.5" customHeight="1" hidden="1" outlineLevel="1">
      <c r="A344" s="34" t="s">
        <v>14</v>
      </c>
      <c r="B344" s="34"/>
      <c r="C344" s="34"/>
      <c r="D344" s="34"/>
      <c r="E344" s="34"/>
      <c r="F344" s="34"/>
      <c r="G344" s="34"/>
      <c r="H344" s="12">
        <v>621534.83</v>
      </c>
      <c r="I344" s="7"/>
    </row>
    <row r="345" spans="1:11" s="8" customFormat="1" ht="35.25" customHeight="1" hidden="1" outlineLevel="1">
      <c r="A345" s="34" t="s">
        <v>15</v>
      </c>
      <c r="B345" s="34"/>
      <c r="C345" s="34"/>
      <c r="D345" s="34"/>
      <c r="E345" s="34"/>
      <c r="F345" s="34"/>
      <c r="G345" s="34"/>
      <c r="H345" s="15">
        <f>(H346+H347-(H348+H355))/(H365+H366-(H367+H374))</f>
        <v>0.001501453689969152</v>
      </c>
      <c r="I345" s="7"/>
      <c r="K345" s="20"/>
    </row>
    <row r="346" spans="1:11" s="8" customFormat="1" ht="24.75" customHeight="1" hidden="1" outlineLevel="1">
      <c r="A346" s="34" t="s">
        <v>16</v>
      </c>
      <c r="B346" s="34"/>
      <c r="C346" s="34"/>
      <c r="D346" s="34"/>
      <c r="E346" s="34"/>
      <c r="F346" s="34"/>
      <c r="G346" s="34"/>
      <c r="H346" s="17">
        <v>938.302</v>
      </c>
      <c r="I346" s="7"/>
      <c r="K346" s="20"/>
    </row>
    <row r="347" spans="1:8" ht="35.25" customHeight="1" hidden="1" outlineLevel="1">
      <c r="A347" s="34" t="s">
        <v>17</v>
      </c>
      <c r="B347" s="34"/>
      <c r="C347" s="34"/>
      <c r="D347" s="34"/>
      <c r="E347" s="34"/>
      <c r="F347" s="34"/>
      <c r="G347" s="34"/>
      <c r="H347" s="17">
        <v>37.107</v>
      </c>
    </row>
    <row r="348" spans="1:8" ht="36.75" customHeight="1" hidden="1" outlineLevel="1">
      <c r="A348" s="34" t="s">
        <v>18</v>
      </c>
      <c r="B348" s="34"/>
      <c r="C348" s="34"/>
      <c r="D348" s="34"/>
      <c r="E348" s="34"/>
      <c r="F348" s="34"/>
      <c r="G348" s="34"/>
      <c r="H348" s="17">
        <f>E350+E351+E352+E353+E354</f>
        <v>318.20753567797624</v>
      </c>
    </row>
    <row r="349" spans="1:8" ht="15.75" hidden="1" outlineLevel="1">
      <c r="A349" s="34" t="s">
        <v>20</v>
      </c>
      <c r="B349" s="34"/>
      <c r="C349" s="14"/>
      <c r="D349" s="14"/>
      <c r="E349" s="14"/>
      <c r="F349" s="14"/>
      <c r="G349" s="14"/>
      <c r="H349" s="19"/>
    </row>
    <row r="350" spans="1:8" ht="15.75" customHeight="1" hidden="1" outlineLevel="1">
      <c r="A350" s="30" t="s">
        <v>21</v>
      </c>
      <c r="B350" s="30"/>
      <c r="C350" s="30"/>
      <c r="D350" s="30"/>
      <c r="E350" s="17">
        <v>43.67224497797625</v>
      </c>
      <c r="G350" s="8"/>
      <c r="H350" s="8"/>
    </row>
    <row r="351" spans="1:8" ht="15.75" customHeight="1" hidden="1" outlineLevel="1">
      <c r="A351" s="30" t="s">
        <v>22</v>
      </c>
      <c r="B351" s="30"/>
      <c r="C351" s="30"/>
      <c r="D351" s="30"/>
      <c r="E351" s="21">
        <v>231.5576409</v>
      </c>
      <c r="G351" s="8"/>
      <c r="H351" s="8"/>
    </row>
    <row r="352" spans="1:8" ht="15.75" customHeight="1" hidden="1" outlineLevel="1">
      <c r="A352" s="30" t="s">
        <v>23</v>
      </c>
      <c r="B352" s="30"/>
      <c r="C352" s="30"/>
      <c r="D352" s="30"/>
      <c r="E352" s="21">
        <v>42.9776498</v>
      </c>
      <c r="G352" s="8"/>
      <c r="H352" s="8"/>
    </row>
    <row r="353" spans="1:8" ht="15.75" customHeight="1" hidden="1" outlineLevel="1">
      <c r="A353" s="30" t="s">
        <v>24</v>
      </c>
      <c r="B353" s="30"/>
      <c r="C353" s="30"/>
      <c r="D353" s="30"/>
      <c r="E353" s="22">
        <v>0</v>
      </c>
      <c r="G353" s="8"/>
      <c r="H353" s="8"/>
    </row>
    <row r="354" spans="1:8" ht="15.75" customHeight="1" hidden="1" outlineLevel="1">
      <c r="A354" s="30" t="s">
        <v>25</v>
      </c>
      <c r="B354" s="30"/>
      <c r="C354" s="30"/>
      <c r="D354" s="30"/>
      <c r="E354" s="22">
        <v>0</v>
      </c>
      <c r="G354" s="8"/>
      <c r="H354" s="8"/>
    </row>
    <row r="355" spans="1:8" ht="24" customHeight="1" hidden="1" outlineLevel="1">
      <c r="A355" s="31" t="s">
        <v>26</v>
      </c>
      <c r="B355" s="31"/>
      <c r="C355" s="31"/>
      <c r="D355" s="31"/>
      <c r="E355" s="31"/>
      <c r="F355" s="31"/>
      <c r="G355" s="31"/>
      <c r="H355" s="17">
        <v>330</v>
      </c>
    </row>
    <row r="356" spans="1:8" ht="33" customHeight="1" hidden="1" outlineLevel="1">
      <c r="A356" s="31" t="s">
        <v>27</v>
      </c>
      <c r="B356" s="31"/>
      <c r="C356" s="31"/>
      <c r="D356" s="31"/>
      <c r="E356" s="31"/>
      <c r="F356" s="31"/>
      <c r="G356" s="31"/>
      <c r="H356" s="21">
        <f>D358+D362</f>
        <v>16943.216549</v>
      </c>
    </row>
    <row r="357" spans="1:8" ht="15.75" hidden="1" outlineLevel="1">
      <c r="A357" s="31" t="s">
        <v>20</v>
      </c>
      <c r="B357" s="31"/>
      <c r="C357" s="14"/>
      <c r="D357" s="14"/>
      <c r="E357" s="14"/>
      <c r="F357" s="14"/>
      <c r="G357" s="14"/>
      <c r="H357" s="23"/>
    </row>
    <row r="358" spans="1:8" ht="15.75" customHeight="1" hidden="1" outlineLevel="1">
      <c r="A358" s="33" t="s">
        <v>28</v>
      </c>
      <c r="B358" s="33"/>
      <c r="C358" s="33"/>
      <c r="D358" s="17">
        <f>D359+D360+D361</f>
        <v>16.352</v>
      </c>
      <c r="E358" s="7"/>
      <c r="F358" s="8"/>
      <c r="G358" s="8"/>
      <c r="H358" s="8"/>
    </row>
    <row r="359" spans="1:8" ht="15.75" customHeight="1" hidden="1" outlineLevel="1">
      <c r="A359" s="32" t="s">
        <v>29</v>
      </c>
      <c r="B359" s="32"/>
      <c r="C359" s="32"/>
      <c r="D359" s="17">
        <v>2.9450000000000003</v>
      </c>
      <c r="E359" s="7"/>
      <c r="F359" s="8"/>
      <c r="G359" s="8"/>
      <c r="H359" s="8"/>
    </row>
    <row r="360" spans="1:8" ht="15.75" customHeight="1" hidden="1" outlineLevel="1">
      <c r="A360" s="32" t="s">
        <v>30</v>
      </c>
      <c r="B360" s="32"/>
      <c r="C360" s="32"/>
      <c r="D360" s="17">
        <v>7.6129999999999995</v>
      </c>
      <c r="E360" s="7"/>
      <c r="F360" s="8"/>
      <c r="G360" s="8"/>
      <c r="H360" s="8"/>
    </row>
    <row r="361" spans="1:8" ht="15.75" customHeight="1" hidden="1" outlineLevel="1">
      <c r="A361" s="32" t="s">
        <v>31</v>
      </c>
      <c r="B361" s="32"/>
      <c r="C361" s="32"/>
      <c r="D361" s="17">
        <v>5.794</v>
      </c>
      <c r="E361" s="7"/>
      <c r="F361" s="8"/>
      <c r="G361" s="8"/>
      <c r="H361" s="8"/>
    </row>
    <row r="362" spans="1:8" ht="15.75" customHeight="1" hidden="1" outlineLevel="1">
      <c r="A362" s="33" t="s">
        <v>32</v>
      </c>
      <c r="B362" s="33"/>
      <c r="C362" s="33"/>
      <c r="D362" s="17">
        <f>D363+D364</f>
        <v>16926.864549</v>
      </c>
      <c r="E362" s="7"/>
      <c r="F362" s="8"/>
      <c r="G362" s="8"/>
      <c r="H362" s="8"/>
    </row>
    <row r="363" spans="1:9" s="8" customFormat="1" ht="15.75" customHeight="1" hidden="1" outlineLevel="1">
      <c r="A363" s="32" t="s">
        <v>29</v>
      </c>
      <c r="B363" s="32"/>
      <c r="C363" s="32"/>
      <c r="D363" s="17">
        <v>5334.844999999998</v>
      </c>
      <c r="E363" s="7"/>
      <c r="I363" s="7"/>
    </row>
    <row r="364" spans="1:9" s="8" customFormat="1" ht="15.75" customHeight="1" hidden="1" outlineLevel="1">
      <c r="A364" s="32" t="s">
        <v>31</v>
      </c>
      <c r="B364" s="32"/>
      <c r="C364" s="32"/>
      <c r="D364" s="17">
        <v>11592.019549000004</v>
      </c>
      <c r="E364" s="7"/>
      <c r="I364" s="7"/>
    </row>
    <row r="365" spans="1:9" s="8" customFormat="1" ht="35.25" customHeight="1" hidden="1" outlineLevel="1">
      <c r="A365" s="31" t="s">
        <v>33</v>
      </c>
      <c r="B365" s="31"/>
      <c r="C365" s="31"/>
      <c r="D365" s="31"/>
      <c r="E365" s="31"/>
      <c r="F365" s="31"/>
      <c r="G365" s="31"/>
      <c r="H365" s="17">
        <v>549852.912</v>
      </c>
      <c r="I365" s="7"/>
    </row>
    <row r="366" spans="1:9" s="8" customFormat="1" ht="34.5" customHeight="1" hidden="1" outlineLevel="1">
      <c r="A366" s="31" t="s">
        <v>34</v>
      </c>
      <c r="B366" s="31"/>
      <c r="C366" s="31"/>
      <c r="D366" s="31"/>
      <c r="E366" s="31"/>
      <c r="F366" s="31"/>
      <c r="G366" s="31"/>
      <c r="H366" s="17">
        <v>28462.532</v>
      </c>
      <c r="I366" s="7"/>
    </row>
    <row r="367" spans="1:9" s="8" customFormat="1" ht="34.5" customHeight="1" hidden="1" outlineLevel="1">
      <c r="A367" s="31" t="s">
        <v>35</v>
      </c>
      <c r="B367" s="31"/>
      <c r="C367" s="31"/>
      <c r="D367" s="31"/>
      <c r="E367" s="31"/>
      <c r="F367" s="31"/>
      <c r="G367" s="31"/>
      <c r="H367" s="17">
        <f>E369+E370+E371+E372+E373</f>
        <v>174772.329549</v>
      </c>
      <c r="I367" s="7"/>
    </row>
    <row r="368" spans="1:9" s="8" customFormat="1" ht="15.75" hidden="1" outlineLevel="1">
      <c r="A368" s="31" t="s">
        <v>20</v>
      </c>
      <c r="B368" s="31"/>
      <c r="C368" s="14"/>
      <c r="D368" s="14"/>
      <c r="E368" s="14"/>
      <c r="F368" s="14"/>
      <c r="G368" s="14"/>
      <c r="H368" s="23"/>
      <c r="I368" s="7"/>
    </row>
    <row r="369" spans="1:9" s="8" customFormat="1" ht="15.75" customHeight="1" hidden="1" outlineLevel="1">
      <c r="A369" s="30" t="s">
        <v>36</v>
      </c>
      <c r="B369" s="30"/>
      <c r="C369" s="30"/>
      <c r="D369" s="30"/>
      <c r="E369" s="17">
        <v>16943.216549</v>
      </c>
      <c r="F369" s="7"/>
      <c r="I369" s="7"/>
    </row>
    <row r="370" spans="1:9" s="8" customFormat="1" ht="15.75" customHeight="1" hidden="1" outlineLevel="1">
      <c r="A370" s="30" t="s">
        <v>37</v>
      </c>
      <c r="B370" s="30"/>
      <c r="C370" s="30"/>
      <c r="D370" s="30"/>
      <c r="E370" s="21">
        <v>128888.699</v>
      </c>
      <c r="F370" s="7"/>
      <c r="I370" s="7"/>
    </row>
    <row r="371" spans="1:9" s="8" customFormat="1" ht="15.75" customHeight="1" hidden="1" outlineLevel="1">
      <c r="A371" s="30" t="s">
        <v>38</v>
      </c>
      <c r="B371" s="30"/>
      <c r="C371" s="30"/>
      <c r="D371" s="30"/>
      <c r="E371" s="21">
        <v>28940.413999999997</v>
      </c>
      <c r="F371" s="7"/>
      <c r="I371" s="7"/>
    </row>
    <row r="372" spans="1:9" s="8" customFormat="1" ht="15.75" customHeight="1" hidden="1" outlineLevel="1">
      <c r="A372" s="30" t="s">
        <v>39</v>
      </c>
      <c r="B372" s="30"/>
      <c r="C372" s="30"/>
      <c r="D372" s="30"/>
      <c r="E372" s="22">
        <v>0</v>
      </c>
      <c r="F372" s="7"/>
      <c r="I372" s="7"/>
    </row>
    <row r="373" spans="1:9" s="8" customFormat="1" ht="15.75" customHeight="1" hidden="1" outlineLevel="1">
      <c r="A373" s="30" t="s">
        <v>40</v>
      </c>
      <c r="B373" s="30"/>
      <c r="C373" s="30"/>
      <c r="D373" s="30"/>
      <c r="E373" s="22">
        <v>0</v>
      </c>
      <c r="F373" s="7"/>
      <c r="I373" s="7"/>
    </row>
    <row r="374" spans="1:9" s="8" customFormat="1" ht="31.5" customHeight="1" hidden="1" outlineLevel="1">
      <c r="A374" s="31" t="s">
        <v>41</v>
      </c>
      <c r="B374" s="31"/>
      <c r="C374" s="31"/>
      <c r="D374" s="31"/>
      <c r="E374" s="31"/>
      <c r="F374" s="31"/>
      <c r="G374" s="31"/>
      <c r="H374" s="17">
        <v>185620</v>
      </c>
      <c r="I374" s="7"/>
    </row>
    <row r="375" spans="1:9" s="8" customFormat="1" ht="34.5" customHeight="1" hidden="1" outlineLevel="1">
      <c r="A375" s="31" t="s">
        <v>42</v>
      </c>
      <c r="B375" s="31"/>
      <c r="C375" s="31"/>
      <c r="D375" s="31"/>
      <c r="E375" s="31"/>
      <c r="F375" s="31"/>
      <c r="G375" s="31"/>
      <c r="H375" s="12">
        <v>0</v>
      </c>
      <c r="I375" s="7"/>
    </row>
    <row r="376" ht="15.75" hidden="1" outlineLevel="1"/>
    <row r="377" spans="1:9" s="8" customFormat="1" ht="15.75" hidden="1" outlineLevel="1">
      <c r="A377" s="35" t="s">
        <v>62</v>
      </c>
      <c r="B377" s="35"/>
      <c r="C377" s="35"/>
      <c r="D377" s="35"/>
      <c r="E377" s="35"/>
      <c r="F377" s="35"/>
      <c r="G377" s="35"/>
      <c r="H377" s="35"/>
      <c r="I377" s="7"/>
    </row>
    <row r="378" spans="1:9" s="8" customFormat="1" ht="40.5" customHeight="1" hidden="1" outlineLevel="1">
      <c r="A378" s="36" t="s">
        <v>11</v>
      </c>
      <c r="B378" s="36"/>
      <c r="C378" s="36"/>
      <c r="D378" s="36"/>
      <c r="E378" s="36"/>
      <c r="F378" s="36"/>
      <c r="G378" s="36"/>
      <c r="H378" s="12">
        <f>ROUND(H381+H382*H383,2)</f>
        <v>2086.27</v>
      </c>
      <c r="I378" s="7"/>
    </row>
    <row r="379" spans="1:9" s="8" customFormat="1" ht="15.75" hidden="1" outlineLevel="1">
      <c r="A379" s="7"/>
      <c r="B379" s="7"/>
      <c r="C379" s="13"/>
      <c r="D379" s="13"/>
      <c r="E379" s="13"/>
      <c r="F379" s="7"/>
      <c r="G379" s="4"/>
      <c r="H379" s="7"/>
      <c r="I379" s="7"/>
    </row>
    <row r="380" spans="1:9" s="8" customFormat="1" ht="33.75" customHeight="1" hidden="1" outlineLevel="1">
      <c r="A380" s="36" t="s">
        <v>12</v>
      </c>
      <c r="B380" s="36"/>
      <c r="C380" s="36"/>
      <c r="D380" s="36"/>
      <c r="E380" s="36"/>
      <c r="F380" s="36"/>
      <c r="G380" s="36"/>
      <c r="H380" s="36"/>
      <c r="I380" s="7"/>
    </row>
    <row r="381" spans="1:9" s="8" customFormat="1" ht="21.75" customHeight="1" hidden="1" outlineLevel="1">
      <c r="A381" s="34" t="s">
        <v>13</v>
      </c>
      <c r="B381" s="34"/>
      <c r="C381" s="34"/>
      <c r="D381" s="34"/>
      <c r="E381" s="34"/>
      <c r="F381" s="34"/>
      <c r="G381" s="34"/>
      <c r="H381" s="12">
        <v>1022.57</v>
      </c>
      <c r="I381" s="7"/>
    </row>
    <row r="382" spans="1:9" s="8" customFormat="1" ht="25.5" customHeight="1" hidden="1" outlineLevel="1">
      <c r="A382" s="34" t="s">
        <v>14</v>
      </c>
      <c r="B382" s="34"/>
      <c r="C382" s="34"/>
      <c r="D382" s="34"/>
      <c r="E382" s="34"/>
      <c r="F382" s="34"/>
      <c r="G382" s="34"/>
      <c r="H382" s="12">
        <v>640533.92</v>
      </c>
      <c r="I382" s="7"/>
    </row>
    <row r="383" spans="1:11" s="8" customFormat="1" ht="35.25" customHeight="1" hidden="1" outlineLevel="1">
      <c r="A383" s="34" t="s">
        <v>15</v>
      </c>
      <c r="B383" s="34"/>
      <c r="C383" s="34"/>
      <c r="D383" s="34"/>
      <c r="E383" s="34"/>
      <c r="F383" s="34"/>
      <c r="G383" s="34"/>
      <c r="H383" s="15">
        <f>(H384+H385-(H386+H393))/(H403+H404-(H405+H412))</f>
        <v>0.0016606525280063102</v>
      </c>
      <c r="I383" s="7"/>
      <c r="K383" s="20"/>
    </row>
    <row r="384" spans="1:11" s="8" customFormat="1" ht="24.75" customHeight="1" hidden="1" outlineLevel="1">
      <c r="A384" s="34" t="s">
        <v>16</v>
      </c>
      <c r="B384" s="34"/>
      <c r="C384" s="34"/>
      <c r="D384" s="34"/>
      <c r="E384" s="34"/>
      <c r="F384" s="34"/>
      <c r="G384" s="34"/>
      <c r="H384" s="17">
        <v>900.126</v>
      </c>
      <c r="I384" s="7"/>
      <c r="K384" s="20"/>
    </row>
    <row r="385" spans="1:9" s="8" customFormat="1" ht="35.25" customHeight="1" hidden="1" outlineLevel="1">
      <c r="A385" s="34" t="s">
        <v>17</v>
      </c>
      <c r="B385" s="34"/>
      <c r="C385" s="34"/>
      <c r="D385" s="34"/>
      <c r="E385" s="34"/>
      <c r="F385" s="34"/>
      <c r="G385" s="34"/>
      <c r="H385" s="17">
        <v>36.419</v>
      </c>
      <c r="I385" s="7"/>
    </row>
    <row r="386" spans="1:9" s="8" customFormat="1" ht="36.75" customHeight="1" hidden="1" outlineLevel="1">
      <c r="A386" s="34" t="s">
        <v>18</v>
      </c>
      <c r="B386" s="34"/>
      <c r="C386" s="34"/>
      <c r="D386" s="34"/>
      <c r="E386" s="34"/>
      <c r="F386" s="34"/>
      <c r="G386" s="34"/>
      <c r="H386" s="17">
        <f>E388+E389+E390+E391+E392</f>
        <v>321.5487316687188</v>
      </c>
      <c r="I386" s="7"/>
    </row>
    <row r="387" spans="1:9" s="8" customFormat="1" ht="15.75" hidden="1" outlineLevel="1">
      <c r="A387" s="34" t="s">
        <v>20</v>
      </c>
      <c r="B387" s="34"/>
      <c r="C387" s="14"/>
      <c r="D387" s="14"/>
      <c r="E387" s="14"/>
      <c r="F387" s="14"/>
      <c r="G387" s="14"/>
      <c r="H387" s="19"/>
      <c r="I387" s="7"/>
    </row>
    <row r="388" spans="1:9" s="8" customFormat="1" ht="15.75" customHeight="1" hidden="1" outlineLevel="1">
      <c r="A388" s="30" t="s">
        <v>21</v>
      </c>
      <c r="B388" s="30"/>
      <c r="C388" s="30"/>
      <c r="D388" s="30"/>
      <c r="E388" s="17">
        <v>39.56822636871882</v>
      </c>
      <c r="F388" s="7"/>
      <c r="I388" s="7"/>
    </row>
    <row r="389" spans="1:9" s="8" customFormat="1" ht="15.75" customHeight="1" hidden="1" outlineLevel="1">
      <c r="A389" s="30" t="s">
        <v>22</v>
      </c>
      <c r="B389" s="30"/>
      <c r="C389" s="30"/>
      <c r="D389" s="30"/>
      <c r="E389" s="21">
        <v>236.1742021</v>
      </c>
      <c r="F389" s="7"/>
      <c r="I389" s="7"/>
    </row>
    <row r="390" spans="1:9" s="8" customFormat="1" ht="15.75" customHeight="1" hidden="1" outlineLevel="1">
      <c r="A390" s="30" t="s">
        <v>23</v>
      </c>
      <c r="B390" s="30"/>
      <c r="C390" s="30"/>
      <c r="D390" s="30"/>
      <c r="E390" s="21">
        <v>45.8063032</v>
      </c>
      <c r="F390" s="7"/>
      <c r="I390" s="7"/>
    </row>
    <row r="391" spans="1:9" s="8" customFormat="1" ht="15.75" customHeight="1" hidden="1" outlineLevel="1">
      <c r="A391" s="30" t="s">
        <v>24</v>
      </c>
      <c r="B391" s="30"/>
      <c r="C391" s="30"/>
      <c r="D391" s="30"/>
      <c r="E391" s="22">
        <v>0</v>
      </c>
      <c r="F391" s="7"/>
      <c r="I391" s="7"/>
    </row>
    <row r="392" spans="1:9" s="8" customFormat="1" ht="15.75" customHeight="1" hidden="1" outlineLevel="1">
      <c r="A392" s="30" t="s">
        <v>25</v>
      </c>
      <c r="B392" s="30"/>
      <c r="C392" s="30"/>
      <c r="D392" s="30"/>
      <c r="E392" s="22">
        <v>0</v>
      </c>
      <c r="F392" s="7"/>
      <c r="I392" s="7"/>
    </row>
    <row r="393" spans="1:9" s="8" customFormat="1" ht="24" customHeight="1" hidden="1" outlineLevel="1">
      <c r="A393" s="31" t="s">
        <v>26</v>
      </c>
      <c r="B393" s="31"/>
      <c r="C393" s="31"/>
      <c r="D393" s="31"/>
      <c r="E393" s="31"/>
      <c r="F393" s="31"/>
      <c r="G393" s="31"/>
      <c r="H393" s="17">
        <v>314.25</v>
      </c>
      <c r="I393" s="7"/>
    </row>
    <row r="394" spans="1:9" s="8" customFormat="1" ht="33" customHeight="1" hidden="1" outlineLevel="1">
      <c r="A394" s="31" t="s">
        <v>27</v>
      </c>
      <c r="B394" s="31"/>
      <c r="C394" s="31"/>
      <c r="D394" s="31"/>
      <c r="E394" s="31"/>
      <c r="F394" s="31"/>
      <c r="G394" s="31"/>
      <c r="H394" s="21">
        <f>D396+D400</f>
        <v>15649.618140999999</v>
      </c>
      <c r="I394" s="7"/>
    </row>
    <row r="395" spans="1:8" ht="15.75" hidden="1" outlineLevel="1">
      <c r="A395" s="31" t="s">
        <v>20</v>
      </c>
      <c r="B395" s="31"/>
      <c r="C395" s="14"/>
      <c r="D395" s="14"/>
      <c r="E395" s="14"/>
      <c r="F395" s="14"/>
      <c r="G395" s="14"/>
      <c r="H395" s="23"/>
    </row>
    <row r="396" spans="1:8" ht="15.75" customHeight="1" hidden="1" outlineLevel="1">
      <c r="A396" s="33" t="s">
        <v>28</v>
      </c>
      <c r="B396" s="33"/>
      <c r="C396" s="33"/>
      <c r="D396" s="17">
        <f>D397+D398+D399</f>
        <v>13.267</v>
      </c>
      <c r="E396" s="7"/>
      <c r="F396" s="8"/>
      <c r="G396" s="8"/>
      <c r="H396" s="8"/>
    </row>
    <row r="397" spans="1:8" ht="15.75" customHeight="1" hidden="1" outlineLevel="1">
      <c r="A397" s="32" t="s">
        <v>29</v>
      </c>
      <c r="B397" s="32"/>
      <c r="C397" s="32"/>
      <c r="D397" s="17">
        <v>2.105</v>
      </c>
      <c r="E397" s="7"/>
      <c r="F397" s="8"/>
      <c r="G397" s="8"/>
      <c r="H397" s="8"/>
    </row>
    <row r="398" spans="1:8" ht="15.75" customHeight="1" hidden="1" outlineLevel="1">
      <c r="A398" s="32" t="s">
        <v>30</v>
      </c>
      <c r="B398" s="32"/>
      <c r="C398" s="32"/>
      <c r="D398" s="17">
        <v>7.452</v>
      </c>
      <c r="E398" s="7"/>
      <c r="F398" s="8"/>
      <c r="G398" s="8"/>
      <c r="H398" s="8"/>
    </row>
    <row r="399" spans="1:8" ht="15.75" customHeight="1" hidden="1" outlineLevel="1">
      <c r="A399" s="32" t="s">
        <v>31</v>
      </c>
      <c r="B399" s="32"/>
      <c r="C399" s="32"/>
      <c r="D399" s="17">
        <v>3.71</v>
      </c>
      <c r="E399" s="7"/>
      <c r="F399" s="8"/>
      <c r="G399" s="8"/>
      <c r="H399" s="8"/>
    </row>
    <row r="400" spans="1:8" ht="15.75" customHeight="1" hidden="1" outlineLevel="1">
      <c r="A400" s="33" t="s">
        <v>32</v>
      </c>
      <c r="B400" s="33"/>
      <c r="C400" s="33"/>
      <c r="D400" s="17">
        <f>D401+D402</f>
        <v>15636.351141</v>
      </c>
      <c r="E400" s="7"/>
      <c r="F400" s="8"/>
      <c r="G400" s="8"/>
      <c r="H400" s="8"/>
    </row>
    <row r="401" spans="1:8" ht="15.75" customHeight="1" hidden="1" outlineLevel="1">
      <c r="A401" s="32" t="s">
        <v>29</v>
      </c>
      <c r="B401" s="32"/>
      <c r="C401" s="32"/>
      <c r="D401" s="17">
        <v>5136.926139999999</v>
      </c>
      <c r="E401" s="7"/>
      <c r="F401" s="8"/>
      <c r="G401" s="8"/>
      <c r="H401" s="8"/>
    </row>
    <row r="402" spans="1:8" ht="15.75" customHeight="1" hidden="1" outlineLevel="1">
      <c r="A402" s="32" t="s">
        <v>31</v>
      </c>
      <c r="B402" s="32"/>
      <c r="C402" s="32"/>
      <c r="D402" s="17">
        <v>10499.425001</v>
      </c>
      <c r="E402" s="7"/>
      <c r="F402" s="8"/>
      <c r="G402" s="8"/>
      <c r="H402" s="8"/>
    </row>
    <row r="403" spans="1:8" ht="35.25" customHeight="1" hidden="1" outlineLevel="1">
      <c r="A403" s="31" t="s">
        <v>33</v>
      </c>
      <c r="B403" s="31"/>
      <c r="C403" s="31"/>
      <c r="D403" s="31"/>
      <c r="E403" s="31"/>
      <c r="F403" s="31"/>
      <c r="G403" s="31"/>
      <c r="H403" s="17">
        <v>497133.711</v>
      </c>
    </row>
    <row r="404" spans="1:8" ht="34.5" customHeight="1" hidden="1" outlineLevel="1">
      <c r="A404" s="31" t="s">
        <v>34</v>
      </c>
      <c r="B404" s="31"/>
      <c r="C404" s="31"/>
      <c r="D404" s="31"/>
      <c r="E404" s="31"/>
      <c r="F404" s="31"/>
      <c r="G404" s="31"/>
      <c r="H404" s="17">
        <v>24641.999</v>
      </c>
    </row>
    <row r="405" spans="1:8" ht="34.5" customHeight="1" hidden="1" outlineLevel="1">
      <c r="A405" s="31" t="s">
        <v>35</v>
      </c>
      <c r="B405" s="31"/>
      <c r="C405" s="31"/>
      <c r="D405" s="31"/>
      <c r="E405" s="31"/>
      <c r="F405" s="31"/>
      <c r="G405" s="31"/>
      <c r="H405" s="17">
        <f>E407+E408+E409+E410+E411</f>
        <v>163914.448141</v>
      </c>
    </row>
    <row r="406" spans="1:8" ht="15.75" hidden="1" outlineLevel="1">
      <c r="A406" s="31" t="s">
        <v>20</v>
      </c>
      <c r="B406" s="31"/>
      <c r="C406" s="14"/>
      <c r="D406" s="14"/>
      <c r="E406" s="14"/>
      <c r="F406" s="14"/>
      <c r="G406" s="14"/>
      <c r="H406" s="23"/>
    </row>
    <row r="407" spans="1:8" ht="15.75" customHeight="1" hidden="1" outlineLevel="1">
      <c r="A407" s="30" t="s">
        <v>36</v>
      </c>
      <c r="B407" s="30"/>
      <c r="C407" s="30"/>
      <c r="D407" s="30"/>
      <c r="E407" s="17">
        <v>15649.618140999999</v>
      </c>
      <c r="G407" s="8"/>
      <c r="H407" s="8"/>
    </row>
    <row r="408" spans="1:8" ht="15.75" customHeight="1" hidden="1" outlineLevel="1">
      <c r="A408" s="30" t="s">
        <v>37</v>
      </c>
      <c r="B408" s="30"/>
      <c r="C408" s="30"/>
      <c r="D408" s="30"/>
      <c r="E408" s="21">
        <v>119650.501</v>
      </c>
      <c r="G408" s="8"/>
      <c r="H408" s="8"/>
    </row>
    <row r="409" spans="1:8" ht="15.75" customHeight="1" hidden="1" outlineLevel="1">
      <c r="A409" s="30" t="s">
        <v>38</v>
      </c>
      <c r="B409" s="30"/>
      <c r="C409" s="30"/>
      <c r="D409" s="30"/>
      <c r="E409" s="21">
        <v>28614.328999999998</v>
      </c>
      <c r="G409" s="8"/>
      <c r="H409" s="8"/>
    </row>
    <row r="410" spans="1:8" ht="15.75" customHeight="1" hidden="1" outlineLevel="1">
      <c r="A410" s="30" t="s">
        <v>39</v>
      </c>
      <c r="B410" s="30"/>
      <c r="C410" s="30"/>
      <c r="D410" s="30"/>
      <c r="E410" s="22">
        <v>0</v>
      </c>
      <c r="G410" s="8"/>
      <c r="H410" s="8"/>
    </row>
    <row r="411" spans="1:9" s="8" customFormat="1" ht="15.75" customHeight="1" hidden="1" outlineLevel="1">
      <c r="A411" s="30" t="s">
        <v>40</v>
      </c>
      <c r="B411" s="30"/>
      <c r="C411" s="30"/>
      <c r="D411" s="30"/>
      <c r="E411" s="22">
        <v>0</v>
      </c>
      <c r="F411" s="7"/>
      <c r="I411" s="7"/>
    </row>
    <row r="412" spans="1:9" s="8" customFormat="1" ht="31.5" customHeight="1" hidden="1" outlineLevel="1">
      <c r="A412" s="31" t="s">
        <v>41</v>
      </c>
      <c r="B412" s="31"/>
      <c r="C412" s="31"/>
      <c r="D412" s="31"/>
      <c r="E412" s="31"/>
      <c r="F412" s="31"/>
      <c r="G412" s="31"/>
      <c r="H412" s="17">
        <v>176760</v>
      </c>
      <c r="I412" s="7"/>
    </row>
    <row r="413" spans="1:9" s="8" customFormat="1" ht="34.5" customHeight="1" hidden="1" outlineLevel="1">
      <c r="A413" s="31" t="s">
        <v>42</v>
      </c>
      <c r="B413" s="31"/>
      <c r="C413" s="31"/>
      <c r="D413" s="31"/>
      <c r="E413" s="31"/>
      <c r="F413" s="31"/>
      <c r="G413" s="31"/>
      <c r="H413" s="12">
        <v>0</v>
      </c>
      <c r="I413" s="7"/>
    </row>
    <row r="414" ht="15.75" hidden="1" outlineLevel="1"/>
    <row r="415" spans="1:9" s="8" customFormat="1" ht="15.75" hidden="1" outlineLevel="1">
      <c r="A415" s="35" t="s">
        <v>63</v>
      </c>
      <c r="B415" s="35"/>
      <c r="C415" s="35"/>
      <c r="D415" s="35"/>
      <c r="E415" s="35"/>
      <c r="F415" s="35"/>
      <c r="G415" s="35"/>
      <c r="H415" s="35"/>
      <c r="I415" s="7"/>
    </row>
    <row r="416" spans="1:9" s="8" customFormat="1" ht="40.5" customHeight="1" hidden="1" outlineLevel="1">
      <c r="A416" s="36" t="s">
        <v>11</v>
      </c>
      <c r="B416" s="36"/>
      <c r="C416" s="36"/>
      <c r="D416" s="36"/>
      <c r="E416" s="36"/>
      <c r="F416" s="36"/>
      <c r="G416" s="36"/>
      <c r="H416" s="12">
        <f>ROUND(H419+H420*H421,2)</f>
        <v>1834.98</v>
      </c>
      <c r="I416" s="7"/>
    </row>
    <row r="417" spans="1:9" s="8" customFormat="1" ht="15.75" hidden="1" outlineLevel="1">
      <c r="A417" s="7"/>
      <c r="B417" s="7"/>
      <c r="C417" s="13"/>
      <c r="D417" s="13"/>
      <c r="E417" s="13"/>
      <c r="F417" s="7"/>
      <c r="G417" s="4"/>
      <c r="H417" s="7"/>
      <c r="I417" s="7"/>
    </row>
    <row r="418" spans="1:9" s="8" customFormat="1" ht="33.75" customHeight="1" hidden="1" outlineLevel="1">
      <c r="A418" s="36" t="s">
        <v>12</v>
      </c>
      <c r="B418" s="36"/>
      <c r="C418" s="36"/>
      <c r="D418" s="36"/>
      <c r="E418" s="36"/>
      <c r="F418" s="36"/>
      <c r="G418" s="36"/>
      <c r="H418" s="36"/>
      <c r="I418" s="7"/>
    </row>
    <row r="419" spans="1:9" s="8" customFormat="1" ht="21.75" customHeight="1" hidden="1" outlineLevel="1">
      <c r="A419" s="34" t="s">
        <v>13</v>
      </c>
      <c r="B419" s="34"/>
      <c r="C419" s="34"/>
      <c r="D419" s="34"/>
      <c r="E419" s="34"/>
      <c r="F419" s="34"/>
      <c r="G419" s="34"/>
      <c r="H419" s="12">
        <v>986.21</v>
      </c>
      <c r="I419" s="7"/>
    </row>
    <row r="420" spans="1:9" s="8" customFormat="1" ht="25.5" customHeight="1" hidden="1" outlineLevel="1">
      <c r="A420" s="34" t="s">
        <v>14</v>
      </c>
      <c r="B420" s="34"/>
      <c r="C420" s="34"/>
      <c r="D420" s="34"/>
      <c r="E420" s="34"/>
      <c r="F420" s="34"/>
      <c r="G420" s="34"/>
      <c r="H420" s="12">
        <v>620866.89</v>
      </c>
      <c r="I420" s="7"/>
    </row>
    <row r="421" spans="1:11" s="8" customFormat="1" ht="35.25" customHeight="1" hidden="1" outlineLevel="1">
      <c r="A421" s="34" t="s">
        <v>15</v>
      </c>
      <c r="B421" s="34"/>
      <c r="C421" s="34"/>
      <c r="D421" s="34"/>
      <c r="E421" s="34"/>
      <c r="F421" s="34"/>
      <c r="G421" s="34"/>
      <c r="H421" s="15">
        <f>(H422+H423-(H424+H431))/(H441+H442-(H443+H450))</f>
        <v>0.0013670646365954982</v>
      </c>
      <c r="I421" s="7"/>
      <c r="K421" s="20"/>
    </row>
    <row r="422" spans="1:11" s="8" customFormat="1" ht="24.75" customHeight="1" hidden="1" outlineLevel="1">
      <c r="A422" s="34" t="s">
        <v>16</v>
      </c>
      <c r="B422" s="34"/>
      <c r="C422" s="34"/>
      <c r="D422" s="34"/>
      <c r="E422" s="34"/>
      <c r="F422" s="34"/>
      <c r="G422" s="34"/>
      <c r="H422" s="17">
        <v>855.393</v>
      </c>
      <c r="I422" s="7"/>
      <c r="K422" s="20"/>
    </row>
    <row r="423" spans="1:9" s="8" customFormat="1" ht="35.25" customHeight="1" hidden="1" outlineLevel="1">
      <c r="A423" s="34" t="s">
        <v>17</v>
      </c>
      <c r="B423" s="34"/>
      <c r="C423" s="34"/>
      <c r="D423" s="34"/>
      <c r="E423" s="34"/>
      <c r="F423" s="34"/>
      <c r="G423" s="34"/>
      <c r="H423" s="17">
        <v>39.53</v>
      </c>
      <c r="I423" s="7"/>
    </row>
    <row r="424" spans="1:9" s="8" customFormat="1" ht="36.75" customHeight="1" hidden="1" outlineLevel="1">
      <c r="A424" s="34" t="s">
        <v>18</v>
      </c>
      <c r="B424" s="34"/>
      <c r="C424" s="34"/>
      <c r="D424" s="34"/>
      <c r="E424" s="34"/>
      <c r="F424" s="34"/>
      <c r="G424" s="34"/>
      <c r="H424" s="17">
        <f>E426+E427+E428+E429+E430</f>
        <v>315.2467430676369</v>
      </c>
      <c r="I424" s="7"/>
    </row>
    <row r="425" spans="1:9" s="8" customFormat="1" ht="15.75" hidden="1" outlineLevel="1">
      <c r="A425" s="34" t="s">
        <v>20</v>
      </c>
      <c r="B425" s="34"/>
      <c r="C425" s="14"/>
      <c r="D425" s="14"/>
      <c r="E425" s="14"/>
      <c r="F425" s="14"/>
      <c r="G425" s="14"/>
      <c r="H425" s="19"/>
      <c r="I425" s="7"/>
    </row>
    <row r="426" spans="1:9" s="8" customFormat="1" ht="15.75" customHeight="1" hidden="1" outlineLevel="1">
      <c r="A426" s="30" t="s">
        <v>21</v>
      </c>
      <c r="B426" s="30"/>
      <c r="C426" s="30"/>
      <c r="D426" s="30"/>
      <c r="E426" s="17">
        <v>34.14675396763692</v>
      </c>
      <c r="F426" s="7"/>
      <c r="I426" s="7"/>
    </row>
    <row r="427" spans="1:8" ht="15.75" customHeight="1" hidden="1" outlineLevel="1">
      <c r="A427" s="30" t="s">
        <v>22</v>
      </c>
      <c r="B427" s="30"/>
      <c r="C427" s="30"/>
      <c r="D427" s="30"/>
      <c r="E427" s="21">
        <v>237.44346899999996</v>
      </c>
      <c r="G427" s="8"/>
      <c r="H427" s="8"/>
    </row>
    <row r="428" spans="1:8" ht="15.75" customHeight="1" hidden="1" outlineLevel="1">
      <c r="A428" s="30" t="s">
        <v>23</v>
      </c>
      <c r="B428" s="30"/>
      <c r="C428" s="30"/>
      <c r="D428" s="30"/>
      <c r="E428" s="21">
        <v>43.656520099999994</v>
      </c>
      <c r="G428" s="8"/>
      <c r="H428" s="8"/>
    </row>
    <row r="429" spans="1:8" ht="15.75" customHeight="1" hidden="1" outlineLevel="1">
      <c r="A429" s="30" t="s">
        <v>24</v>
      </c>
      <c r="B429" s="30"/>
      <c r="C429" s="30"/>
      <c r="D429" s="30"/>
      <c r="E429" s="22">
        <v>0</v>
      </c>
      <c r="G429" s="8"/>
      <c r="H429" s="8"/>
    </row>
    <row r="430" spans="1:8" ht="15.75" customHeight="1" hidden="1" outlineLevel="1">
      <c r="A430" s="30" t="s">
        <v>25</v>
      </c>
      <c r="B430" s="30"/>
      <c r="C430" s="30"/>
      <c r="D430" s="30"/>
      <c r="E430" s="22">
        <v>0</v>
      </c>
      <c r="G430" s="8"/>
      <c r="H430" s="8"/>
    </row>
    <row r="431" spans="1:8" ht="24" customHeight="1" hidden="1" outlineLevel="1">
      <c r="A431" s="31" t="s">
        <v>26</v>
      </c>
      <c r="B431" s="31"/>
      <c r="C431" s="31"/>
      <c r="D431" s="31"/>
      <c r="E431" s="31"/>
      <c r="F431" s="31"/>
      <c r="G431" s="31"/>
      <c r="H431" s="17">
        <v>278.29</v>
      </c>
    </row>
    <row r="432" spans="1:8" ht="33" customHeight="1" hidden="1" outlineLevel="1">
      <c r="A432" s="31" t="s">
        <v>27</v>
      </c>
      <c r="B432" s="31"/>
      <c r="C432" s="31"/>
      <c r="D432" s="31"/>
      <c r="E432" s="31"/>
      <c r="F432" s="31"/>
      <c r="G432" s="31"/>
      <c r="H432" s="21">
        <f>D434+D438</f>
        <v>13567.388619000001</v>
      </c>
    </row>
    <row r="433" spans="1:8" ht="15.75" hidden="1" outlineLevel="1">
      <c r="A433" s="31" t="s">
        <v>20</v>
      </c>
      <c r="B433" s="31"/>
      <c r="C433" s="14"/>
      <c r="D433" s="14"/>
      <c r="E433" s="14"/>
      <c r="F433" s="14"/>
      <c r="G433" s="14"/>
      <c r="H433" s="23"/>
    </row>
    <row r="434" spans="1:8" ht="15.75" customHeight="1" hidden="1" outlineLevel="1">
      <c r="A434" s="33" t="s">
        <v>28</v>
      </c>
      <c r="B434" s="33"/>
      <c r="C434" s="33"/>
      <c r="D434" s="17">
        <f>D435+D436+D437</f>
        <v>17.198999999999998</v>
      </c>
      <c r="E434" s="7"/>
      <c r="F434" s="8"/>
      <c r="G434" s="8"/>
      <c r="H434" s="8"/>
    </row>
    <row r="435" spans="1:8" ht="15.75" customHeight="1" hidden="1" outlineLevel="1">
      <c r="A435" s="32" t="s">
        <v>29</v>
      </c>
      <c r="B435" s="32"/>
      <c r="C435" s="32"/>
      <c r="D435" s="17">
        <v>4.789</v>
      </c>
      <c r="E435" s="7"/>
      <c r="F435" s="8"/>
      <c r="G435" s="8"/>
      <c r="H435" s="8"/>
    </row>
    <row r="436" spans="1:8" ht="15.75" customHeight="1" hidden="1" outlineLevel="1">
      <c r="A436" s="32" t="s">
        <v>30</v>
      </c>
      <c r="B436" s="32"/>
      <c r="C436" s="32"/>
      <c r="D436" s="17">
        <v>7.770999999999999</v>
      </c>
      <c r="E436" s="7"/>
      <c r="F436" s="8"/>
      <c r="G436" s="8"/>
      <c r="H436" s="8"/>
    </row>
    <row r="437" spans="1:8" ht="15.75" customHeight="1" hidden="1" outlineLevel="1">
      <c r="A437" s="32" t="s">
        <v>31</v>
      </c>
      <c r="B437" s="32"/>
      <c r="C437" s="32"/>
      <c r="D437" s="17">
        <v>4.639</v>
      </c>
      <c r="E437" s="7"/>
      <c r="F437" s="8"/>
      <c r="G437" s="8"/>
      <c r="H437" s="8"/>
    </row>
    <row r="438" spans="1:8" ht="15.75" customHeight="1" hidden="1" outlineLevel="1">
      <c r="A438" s="33" t="s">
        <v>32</v>
      </c>
      <c r="B438" s="33"/>
      <c r="C438" s="33"/>
      <c r="D438" s="17">
        <f>D439+D440</f>
        <v>13550.189619</v>
      </c>
      <c r="E438" s="7"/>
      <c r="F438" s="8"/>
      <c r="G438" s="8"/>
      <c r="H438" s="8"/>
    </row>
    <row r="439" spans="1:8" ht="15.75" customHeight="1" hidden="1" outlineLevel="1">
      <c r="A439" s="32" t="s">
        <v>29</v>
      </c>
      <c r="B439" s="32"/>
      <c r="C439" s="32"/>
      <c r="D439" s="17">
        <v>4465.653549999999</v>
      </c>
      <c r="E439" s="7"/>
      <c r="F439" s="8"/>
      <c r="G439" s="8"/>
      <c r="H439" s="8"/>
    </row>
    <row r="440" spans="1:8" ht="15.75" customHeight="1" hidden="1" outlineLevel="1">
      <c r="A440" s="32" t="s">
        <v>31</v>
      </c>
      <c r="B440" s="32"/>
      <c r="C440" s="32"/>
      <c r="D440" s="17">
        <v>9084.536069000002</v>
      </c>
      <c r="E440" s="7"/>
      <c r="F440" s="8"/>
      <c r="G440" s="8"/>
      <c r="H440" s="8"/>
    </row>
    <row r="441" spans="1:8" ht="35.25" customHeight="1" hidden="1" outlineLevel="1">
      <c r="A441" s="31" t="s">
        <v>33</v>
      </c>
      <c r="B441" s="31"/>
      <c r="C441" s="31"/>
      <c r="D441" s="31"/>
      <c r="E441" s="31"/>
      <c r="F441" s="31"/>
      <c r="G441" s="31"/>
      <c r="H441" s="17">
        <v>523430.025</v>
      </c>
    </row>
    <row r="442" spans="1:8" ht="34.5" customHeight="1" hidden="1" outlineLevel="1">
      <c r="A442" s="31" t="s">
        <v>34</v>
      </c>
      <c r="B442" s="31"/>
      <c r="C442" s="31"/>
      <c r="D442" s="31"/>
      <c r="E442" s="31"/>
      <c r="F442" s="31"/>
      <c r="G442" s="31"/>
      <c r="H442" s="17">
        <v>29277.274</v>
      </c>
    </row>
    <row r="443" spans="1:9" s="8" customFormat="1" ht="34.5" customHeight="1" hidden="1" outlineLevel="1">
      <c r="A443" s="31" t="s">
        <v>35</v>
      </c>
      <c r="B443" s="31"/>
      <c r="C443" s="31"/>
      <c r="D443" s="31"/>
      <c r="E443" s="31"/>
      <c r="F443" s="31"/>
      <c r="G443" s="31"/>
      <c r="H443" s="17">
        <f>E445+E446+E447+E448+E449</f>
        <v>175704.96761899997</v>
      </c>
      <c r="I443" s="7"/>
    </row>
    <row r="444" spans="1:9" s="8" customFormat="1" ht="15.75" hidden="1" outlineLevel="1">
      <c r="A444" s="31" t="s">
        <v>20</v>
      </c>
      <c r="B444" s="31"/>
      <c r="C444" s="14"/>
      <c r="D444" s="14"/>
      <c r="E444" s="14"/>
      <c r="F444" s="14"/>
      <c r="G444" s="14"/>
      <c r="H444" s="23"/>
      <c r="I444" s="7"/>
    </row>
    <row r="445" spans="1:9" s="8" customFormat="1" ht="15.75" customHeight="1" hidden="1" outlineLevel="1">
      <c r="A445" s="30" t="s">
        <v>36</v>
      </c>
      <c r="B445" s="30"/>
      <c r="C445" s="30"/>
      <c r="D445" s="30"/>
      <c r="E445" s="17">
        <v>13567.388619000001</v>
      </c>
      <c r="F445" s="7"/>
      <c r="I445" s="7"/>
    </row>
    <row r="446" spans="1:9" s="8" customFormat="1" ht="15.75" customHeight="1" hidden="1" outlineLevel="1">
      <c r="A446" s="30" t="s">
        <v>37</v>
      </c>
      <c r="B446" s="30"/>
      <c r="C446" s="30"/>
      <c r="D446" s="30"/>
      <c r="E446" s="21">
        <v>131630.20899999997</v>
      </c>
      <c r="F446" s="7"/>
      <c r="I446" s="7"/>
    </row>
    <row r="447" spans="1:9" s="8" customFormat="1" ht="15.75" customHeight="1" hidden="1" outlineLevel="1">
      <c r="A447" s="30" t="s">
        <v>38</v>
      </c>
      <c r="B447" s="30"/>
      <c r="C447" s="30"/>
      <c r="D447" s="30"/>
      <c r="E447" s="21">
        <v>30507.370000000003</v>
      </c>
      <c r="F447" s="7"/>
      <c r="I447" s="7"/>
    </row>
    <row r="448" spans="1:9" s="8" customFormat="1" ht="15.75" customHeight="1" hidden="1" outlineLevel="1">
      <c r="A448" s="30" t="s">
        <v>39</v>
      </c>
      <c r="B448" s="30"/>
      <c r="C448" s="30"/>
      <c r="D448" s="30"/>
      <c r="E448" s="22">
        <v>0</v>
      </c>
      <c r="F448" s="7"/>
      <c r="I448" s="7"/>
    </row>
    <row r="449" spans="1:9" s="8" customFormat="1" ht="15.75" customHeight="1" hidden="1" outlineLevel="1">
      <c r="A449" s="30" t="s">
        <v>40</v>
      </c>
      <c r="B449" s="30"/>
      <c r="C449" s="30"/>
      <c r="D449" s="30"/>
      <c r="E449" s="22">
        <v>0</v>
      </c>
      <c r="F449" s="7"/>
      <c r="I449" s="7"/>
    </row>
    <row r="450" spans="1:9" s="8" customFormat="1" ht="31.5" customHeight="1" hidden="1" outlineLevel="1">
      <c r="A450" s="31" t="s">
        <v>41</v>
      </c>
      <c r="B450" s="31"/>
      <c r="C450" s="31"/>
      <c r="D450" s="31"/>
      <c r="E450" s="31"/>
      <c r="F450" s="31"/>
      <c r="G450" s="31"/>
      <c r="H450" s="17">
        <v>156540</v>
      </c>
      <c r="I450" s="7"/>
    </row>
    <row r="451" spans="1:9" s="8" customFormat="1" ht="34.5" customHeight="1" hidden="1" outlineLevel="1">
      <c r="A451" s="31" t="s">
        <v>42</v>
      </c>
      <c r="B451" s="31"/>
      <c r="C451" s="31"/>
      <c r="D451" s="31"/>
      <c r="E451" s="31"/>
      <c r="F451" s="31"/>
      <c r="G451" s="31"/>
      <c r="H451" s="12">
        <v>0</v>
      </c>
      <c r="I451" s="7"/>
    </row>
    <row r="452" ht="15.75" hidden="1" outlineLevel="1"/>
    <row r="453" spans="1:9" s="8" customFormat="1" ht="15.75" hidden="1" outlineLevel="1">
      <c r="A453" s="35" t="s">
        <v>64</v>
      </c>
      <c r="B453" s="35"/>
      <c r="C453" s="35"/>
      <c r="D453" s="35"/>
      <c r="E453" s="35"/>
      <c r="F453" s="35"/>
      <c r="G453" s="35"/>
      <c r="H453" s="35"/>
      <c r="I453" s="7"/>
    </row>
    <row r="454" spans="1:9" s="8" customFormat="1" ht="40.5" customHeight="1" hidden="1" outlineLevel="1">
      <c r="A454" s="36" t="s">
        <v>11</v>
      </c>
      <c r="B454" s="36"/>
      <c r="C454" s="36"/>
      <c r="D454" s="36"/>
      <c r="E454" s="36"/>
      <c r="F454" s="36"/>
      <c r="G454" s="36"/>
      <c r="H454" s="12">
        <f>ROUND(H457+H458*H459,2)</f>
        <v>1983.75</v>
      </c>
      <c r="I454" s="7"/>
    </row>
    <row r="455" spans="1:9" s="8" customFormat="1" ht="15.75" hidden="1" outlineLevel="1">
      <c r="A455" s="7"/>
      <c r="B455" s="7"/>
      <c r="C455" s="13"/>
      <c r="D455" s="13"/>
      <c r="E455" s="13"/>
      <c r="F455" s="7"/>
      <c r="G455" s="4"/>
      <c r="H455" s="7"/>
      <c r="I455" s="7"/>
    </row>
    <row r="456" spans="1:9" s="8" customFormat="1" ht="33.75" customHeight="1" hidden="1" outlineLevel="1">
      <c r="A456" s="36" t="s">
        <v>12</v>
      </c>
      <c r="B456" s="36"/>
      <c r="C456" s="36"/>
      <c r="D456" s="36"/>
      <c r="E456" s="36"/>
      <c r="F456" s="36"/>
      <c r="G456" s="36"/>
      <c r="H456" s="36"/>
      <c r="I456" s="7"/>
    </row>
    <row r="457" spans="1:9" s="8" customFormat="1" ht="21.75" customHeight="1" hidden="1" outlineLevel="1">
      <c r="A457" s="34" t="s">
        <v>13</v>
      </c>
      <c r="B457" s="34"/>
      <c r="C457" s="34"/>
      <c r="D457" s="34"/>
      <c r="E457" s="34"/>
      <c r="F457" s="34"/>
      <c r="G457" s="34"/>
      <c r="H457" s="12">
        <v>994.25</v>
      </c>
      <c r="I457" s="7"/>
    </row>
    <row r="458" spans="1:9" s="8" customFormat="1" ht="25.5" customHeight="1" hidden="1" outlineLevel="1">
      <c r="A458" s="34" t="s">
        <v>14</v>
      </c>
      <c r="B458" s="34"/>
      <c r="C458" s="34"/>
      <c r="D458" s="34"/>
      <c r="E458" s="34"/>
      <c r="F458" s="34"/>
      <c r="G458" s="34"/>
      <c r="H458" s="12">
        <v>678107.11</v>
      </c>
      <c r="I458" s="7"/>
    </row>
    <row r="459" spans="1:11" s="8" customFormat="1" ht="35.25" customHeight="1" hidden="1" outlineLevel="1">
      <c r="A459" s="34" t="s">
        <v>15</v>
      </c>
      <c r="B459" s="34"/>
      <c r="C459" s="34"/>
      <c r="D459" s="34"/>
      <c r="E459" s="34"/>
      <c r="F459" s="34"/>
      <c r="G459" s="34"/>
      <c r="H459" s="15">
        <f>(H460+H461-(H462+H469))/(H479+H480-(H481+H488))</f>
        <v>0.0014592102133252766</v>
      </c>
      <c r="I459" s="7"/>
      <c r="K459" s="20"/>
    </row>
    <row r="460" spans="1:11" s="8" customFormat="1" ht="24.75" customHeight="1" hidden="1" outlineLevel="1">
      <c r="A460" s="34" t="s">
        <v>16</v>
      </c>
      <c r="B460" s="34"/>
      <c r="C460" s="34"/>
      <c r="D460" s="34"/>
      <c r="E460" s="34"/>
      <c r="F460" s="34"/>
      <c r="G460" s="34"/>
      <c r="H460" s="17">
        <v>760.18</v>
      </c>
      <c r="I460" s="7"/>
      <c r="K460" s="20"/>
    </row>
    <row r="461" spans="1:9" s="8" customFormat="1" ht="35.25" customHeight="1" hidden="1" outlineLevel="1">
      <c r="A461" s="34" t="s">
        <v>17</v>
      </c>
      <c r="B461" s="34"/>
      <c r="C461" s="34"/>
      <c r="D461" s="34"/>
      <c r="E461" s="34"/>
      <c r="F461" s="34"/>
      <c r="G461" s="34"/>
      <c r="H461" s="17">
        <v>26.969</v>
      </c>
      <c r="I461" s="7"/>
    </row>
    <row r="462" spans="1:9" s="8" customFormat="1" ht="36.75" customHeight="1" hidden="1" outlineLevel="1">
      <c r="A462" s="34" t="s">
        <v>18</v>
      </c>
      <c r="B462" s="34"/>
      <c r="C462" s="34"/>
      <c r="D462" s="34"/>
      <c r="E462" s="34"/>
      <c r="F462" s="34"/>
      <c r="G462" s="34"/>
      <c r="H462" s="17">
        <f>E464+E465+E466+E467+E468</f>
        <v>273.1818610121855</v>
      </c>
      <c r="I462" s="7"/>
    </row>
    <row r="463" spans="1:9" s="8" customFormat="1" ht="15.75" hidden="1" outlineLevel="1">
      <c r="A463" s="34" t="s">
        <v>20</v>
      </c>
      <c r="B463" s="34"/>
      <c r="C463" s="14"/>
      <c r="D463" s="14"/>
      <c r="E463" s="14"/>
      <c r="F463" s="14"/>
      <c r="G463" s="14"/>
      <c r="H463" s="19"/>
      <c r="I463" s="7"/>
    </row>
    <row r="464" spans="1:9" s="8" customFormat="1" ht="15.75" customHeight="1" hidden="1" outlineLevel="1">
      <c r="A464" s="30" t="s">
        <v>21</v>
      </c>
      <c r="B464" s="30"/>
      <c r="C464" s="30"/>
      <c r="D464" s="30"/>
      <c r="E464" s="17">
        <v>28.02486841218548</v>
      </c>
      <c r="F464" s="7"/>
      <c r="I464" s="7"/>
    </row>
    <row r="465" spans="1:9" s="8" customFormat="1" ht="15.75" customHeight="1" hidden="1" outlineLevel="1">
      <c r="A465" s="30" t="s">
        <v>22</v>
      </c>
      <c r="B465" s="30"/>
      <c r="C465" s="30"/>
      <c r="D465" s="30"/>
      <c r="E465" s="21">
        <v>207.14798490000004</v>
      </c>
      <c r="F465" s="7"/>
      <c r="I465" s="7"/>
    </row>
    <row r="466" spans="1:9" s="8" customFormat="1" ht="15.75" customHeight="1" hidden="1" outlineLevel="1">
      <c r="A466" s="30" t="s">
        <v>23</v>
      </c>
      <c r="B466" s="30"/>
      <c r="C466" s="30"/>
      <c r="D466" s="30"/>
      <c r="E466" s="21">
        <v>38.009007700000005</v>
      </c>
      <c r="F466" s="7"/>
      <c r="I466" s="7"/>
    </row>
    <row r="467" spans="1:9" s="8" customFormat="1" ht="15.75" customHeight="1" hidden="1" outlineLevel="1">
      <c r="A467" s="30" t="s">
        <v>24</v>
      </c>
      <c r="B467" s="30"/>
      <c r="C467" s="30"/>
      <c r="D467" s="30"/>
      <c r="E467" s="22">
        <v>0</v>
      </c>
      <c r="F467" s="7"/>
      <c r="I467" s="7"/>
    </row>
    <row r="468" spans="1:9" s="8" customFormat="1" ht="15.75" customHeight="1" hidden="1" outlineLevel="1">
      <c r="A468" s="30" t="s">
        <v>25</v>
      </c>
      <c r="B468" s="30"/>
      <c r="C468" s="30"/>
      <c r="D468" s="30"/>
      <c r="E468" s="22">
        <v>0</v>
      </c>
      <c r="F468" s="7"/>
      <c r="I468" s="7"/>
    </row>
    <row r="469" spans="1:9" s="8" customFormat="1" ht="24" customHeight="1" hidden="1" outlineLevel="1">
      <c r="A469" s="31" t="s">
        <v>26</v>
      </c>
      <c r="B469" s="31"/>
      <c r="C469" s="31"/>
      <c r="D469" s="31"/>
      <c r="E469" s="31"/>
      <c r="F469" s="31"/>
      <c r="G469" s="31"/>
      <c r="H469" s="17">
        <v>272.82</v>
      </c>
      <c r="I469" s="7"/>
    </row>
    <row r="470" spans="1:9" s="8" customFormat="1" ht="33" customHeight="1" hidden="1" outlineLevel="1">
      <c r="A470" s="31" t="s">
        <v>27</v>
      </c>
      <c r="B470" s="31"/>
      <c r="C470" s="31"/>
      <c r="D470" s="31"/>
      <c r="E470" s="31"/>
      <c r="F470" s="31"/>
      <c r="G470" s="31"/>
      <c r="H470" s="21">
        <f>D472+D476</f>
        <v>11475.18208</v>
      </c>
      <c r="I470" s="7"/>
    </row>
    <row r="471" spans="1:9" s="8" customFormat="1" ht="15.75" hidden="1" outlineLevel="1">
      <c r="A471" s="31" t="s">
        <v>20</v>
      </c>
      <c r="B471" s="31"/>
      <c r="C471" s="14"/>
      <c r="D471" s="14"/>
      <c r="E471" s="14"/>
      <c r="F471" s="14"/>
      <c r="G471" s="14"/>
      <c r="H471" s="23"/>
      <c r="I471" s="7"/>
    </row>
    <row r="472" spans="1:9" s="8" customFormat="1" ht="15.75" customHeight="1" hidden="1" outlineLevel="1">
      <c r="A472" s="33" t="s">
        <v>28</v>
      </c>
      <c r="B472" s="33"/>
      <c r="C472" s="33"/>
      <c r="D472" s="17">
        <f>D473+D474+D475</f>
        <v>12.388</v>
      </c>
      <c r="E472" s="7"/>
      <c r="I472" s="7"/>
    </row>
    <row r="473" spans="1:9" s="8" customFormat="1" ht="15.75" customHeight="1" hidden="1" outlineLevel="1">
      <c r="A473" s="32" t="s">
        <v>29</v>
      </c>
      <c r="B473" s="32"/>
      <c r="C473" s="32"/>
      <c r="D473" s="17">
        <v>2.346</v>
      </c>
      <c r="E473" s="7"/>
      <c r="I473" s="7"/>
    </row>
    <row r="474" spans="1:9" s="8" customFormat="1" ht="15.75" customHeight="1" hidden="1" outlineLevel="1">
      <c r="A474" s="32" t="s">
        <v>30</v>
      </c>
      <c r="B474" s="32"/>
      <c r="C474" s="32"/>
      <c r="D474" s="17">
        <v>6.884</v>
      </c>
      <c r="E474" s="7"/>
      <c r="I474" s="7"/>
    </row>
    <row r="475" spans="1:8" ht="15.75" customHeight="1" hidden="1" outlineLevel="1">
      <c r="A475" s="32" t="s">
        <v>31</v>
      </c>
      <c r="B475" s="32"/>
      <c r="C475" s="32"/>
      <c r="D475" s="17">
        <v>3.158</v>
      </c>
      <c r="E475" s="7"/>
      <c r="F475" s="8"/>
      <c r="G475" s="8"/>
      <c r="H475" s="8"/>
    </row>
    <row r="476" spans="1:8" ht="15.75" customHeight="1" hidden="1" outlineLevel="1">
      <c r="A476" s="33" t="s">
        <v>32</v>
      </c>
      <c r="B476" s="33"/>
      <c r="C476" s="33"/>
      <c r="D476" s="17">
        <f>D477+D478</f>
        <v>11462.79408</v>
      </c>
      <c r="E476" s="7"/>
      <c r="F476" s="8"/>
      <c r="G476" s="8"/>
      <c r="H476" s="8"/>
    </row>
    <row r="477" spans="1:8" ht="15.75" customHeight="1" hidden="1" outlineLevel="1">
      <c r="A477" s="32" t="s">
        <v>29</v>
      </c>
      <c r="B477" s="32"/>
      <c r="C477" s="32"/>
      <c r="D477" s="17">
        <v>3717.719679999999</v>
      </c>
      <c r="E477" s="7"/>
      <c r="F477" s="8"/>
      <c r="G477" s="8"/>
      <c r="H477" s="8"/>
    </row>
    <row r="478" spans="1:8" ht="15.75" customHeight="1" hidden="1" outlineLevel="1">
      <c r="A478" s="32" t="s">
        <v>31</v>
      </c>
      <c r="B478" s="32"/>
      <c r="C478" s="32"/>
      <c r="D478" s="17">
        <v>7745.074400000001</v>
      </c>
      <c r="E478" s="7"/>
      <c r="F478" s="8"/>
      <c r="G478" s="8"/>
      <c r="H478" s="8"/>
    </row>
    <row r="479" spans="1:8" ht="35.25" customHeight="1" hidden="1" outlineLevel="1">
      <c r="A479" s="31" t="s">
        <v>33</v>
      </c>
      <c r="B479" s="31"/>
      <c r="C479" s="31"/>
      <c r="D479" s="31"/>
      <c r="E479" s="31"/>
      <c r="F479" s="31"/>
      <c r="G479" s="31"/>
      <c r="H479" s="17">
        <v>459946.653</v>
      </c>
    </row>
    <row r="480" spans="1:8" ht="34.5" customHeight="1" hidden="1" outlineLevel="1">
      <c r="A480" s="31" t="s">
        <v>34</v>
      </c>
      <c r="B480" s="31"/>
      <c r="C480" s="31"/>
      <c r="D480" s="31"/>
      <c r="E480" s="31"/>
      <c r="F480" s="31"/>
      <c r="G480" s="31"/>
      <c r="H480" s="17">
        <v>18968.361</v>
      </c>
    </row>
    <row r="481" spans="1:8" ht="34.5" customHeight="1" hidden="1" outlineLevel="1">
      <c r="A481" s="31" t="s">
        <v>35</v>
      </c>
      <c r="B481" s="31"/>
      <c r="C481" s="31"/>
      <c r="D481" s="31"/>
      <c r="E481" s="31"/>
      <c r="F481" s="31"/>
      <c r="G481" s="31"/>
      <c r="H481" s="17">
        <f>E483+E484+E485+E486+E487</f>
        <v>160196.34408000004</v>
      </c>
    </row>
    <row r="482" spans="1:8" ht="15.75" hidden="1" outlineLevel="1">
      <c r="A482" s="31" t="s">
        <v>20</v>
      </c>
      <c r="B482" s="31"/>
      <c r="C482" s="14"/>
      <c r="D482" s="14"/>
      <c r="E482" s="14"/>
      <c r="F482" s="14"/>
      <c r="G482" s="14"/>
      <c r="H482" s="23"/>
    </row>
    <row r="483" spans="1:8" ht="15.75" customHeight="1" hidden="1" outlineLevel="1">
      <c r="A483" s="30" t="s">
        <v>36</v>
      </c>
      <c r="B483" s="30"/>
      <c r="C483" s="30"/>
      <c r="D483" s="30"/>
      <c r="E483" s="17">
        <v>11475.18208</v>
      </c>
      <c r="G483" s="8"/>
      <c r="H483" s="8"/>
    </row>
    <row r="484" spans="1:8" ht="15.75" customHeight="1" hidden="1" outlineLevel="1">
      <c r="A484" s="30" t="s">
        <v>37</v>
      </c>
      <c r="B484" s="30"/>
      <c r="C484" s="30"/>
      <c r="D484" s="30"/>
      <c r="E484" s="21">
        <v>122501.38000000002</v>
      </c>
      <c r="G484" s="8"/>
      <c r="H484" s="8"/>
    </row>
    <row r="485" spans="1:8" ht="15.75" customHeight="1" hidden="1" outlineLevel="1">
      <c r="A485" s="30" t="s">
        <v>38</v>
      </c>
      <c r="B485" s="30"/>
      <c r="C485" s="30"/>
      <c r="D485" s="30"/>
      <c r="E485" s="21">
        <v>26219.782000000003</v>
      </c>
      <c r="G485" s="8"/>
      <c r="H485" s="8"/>
    </row>
    <row r="486" spans="1:8" ht="15.75" customHeight="1" hidden="1" outlineLevel="1">
      <c r="A486" s="30" t="s">
        <v>39</v>
      </c>
      <c r="B486" s="30"/>
      <c r="C486" s="30"/>
      <c r="D486" s="30"/>
      <c r="E486" s="22">
        <v>0</v>
      </c>
      <c r="G486" s="8"/>
      <c r="H486" s="8"/>
    </row>
    <row r="487" spans="1:8" ht="15.75" customHeight="1" hidden="1" outlineLevel="1">
      <c r="A487" s="30" t="s">
        <v>40</v>
      </c>
      <c r="B487" s="30"/>
      <c r="C487" s="30"/>
      <c r="D487" s="30"/>
      <c r="E487" s="22">
        <v>0</v>
      </c>
      <c r="G487" s="8"/>
      <c r="H487" s="8"/>
    </row>
    <row r="488" spans="1:8" ht="31.5" customHeight="1" hidden="1" outlineLevel="1">
      <c r="A488" s="31" t="s">
        <v>41</v>
      </c>
      <c r="B488" s="31"/>
      <c r="C488" s="31"/>
      <c r="D488" s="31"/>
      <c r="E488" s="31"/>
      <c r="F488" s="31"/>
      <c r="G488" s="31"/>
      <c r="H488" s="17">
        <v>153460</v>
      </c>
    </row>
    <row r="489" spans="1:8" ht="34.5" customHeight="1" hidden="1" outlineLevel="1">
      <c r="A489" s="31" t="s">
        <v>42</v>
      </c>
      <c r="B489" s="31"/>
      <c r="C489" s="31"/>
      <c r="D489" s="31"/>
      <c r="E489" s="31"/>
      <c r="F489" s="31"/>
      <c r="G489" s="31"/>
      <c r="H489" s="12">
        <v>0</v>
      </c>
    </row>
    <row r="490" ht="15.75" hidden="1" outlineLevel="1"/>
    <row r="491" spans="1:9" s="8" customFormat="1" ht="15.75" hidden="1" outlineLevel="1">
      <c r="A491" s="35" t="s">
        <v>65</v>
      </c>
      <c r="B491" s="35"/>
      <c r="C491" s="35"/>
      <c r="D491" s="35"/>
      <c r="E491" s="35"/>
      <c r="F491" s="35"/>
      <c r="G491" s="35"/>
      <c r="H491" s="35"/>
      <c r="I491" s="7"/>
    </row>
    <row r="492" spans="1:9" s="8" customFormat="1" ht="40.5" customHeight="1" hidden="1" outlineLevel="1">
      <c r="A492" s="36" t="s">
        <v>11</v>
      </c>
      <c r="B492" s="36"/>
      <c r="C492" s="36"/>
      <c r="D492" s="36"/>
      <c r="E492" s="36"/>
      <c r="F492" s="36"/>
      <c r="G492" s="36"/>
      <c r="H492" s="12">
        <f>ROUND(H495+H496*H497,2)</f>
        <v>1909.39</v>
      </c>
      <c r="I492" s="7"/>
    </row>
    <row r="493" spans="1:9" s="8" customFormat="1" ht="15.75" hidden="1" outlineLevel="1">
      <c r="A493" s="7"/>
      <c r="B493" s="7"/>
      <c r="C493" s="13"/>
      <c r="D493" s="13"/>
      <c r="E493" s="13"/>
      <c r="F493" s="7"/>
      <c r="G493" s="4"/>
      <c r="H493" s="7"/>
      <c r="I493" s="7"/>
    </row>
    <row r="494" spans="1:9" s="8" customFormat="1" ht="33.75" customHeight="1" hidden="1" outlineLevel="1">
      <c r="A494" s="36" t="s">
        <v>12</v>
      </c>
      <c r="B494" s="36"/>
      <c r="C494" s="36"/>
      <c r="D494" s="36"/>
      <c r="E494" s="36"/>
      <c r="F494" s="36"/>
      <c r="G494" s="36"/>
      <c r="H494" s="36"/>
      <c r="I494" s="7"/>
    </row>
    <row r="495" spans="1:9" s="8" customFormat="1" ht="21.75" customHeight="1" hidden="1" outlineLevel="1">
      <c r="A495" s="34" t="s">
        <v>13</v>
      </c>
      <c r="B495" s="34"/>
      <c r="C495" s="34"/>
      <c r="D495" s="34"/>
      <c r="E495" s="34"/>
      <c r="F495" s="34"/>
      <c r="G495" s="34"/>
      <c r="H495" s="12">
        <v>977.07</v>
      </c>
      <c r="I495" s="7"/>
    </row>
    <row r="496" spans="1:9" s="8" customFormat="1" ht="25.5" customHeight="1" hidden="1" outlineLevel="1">
      <c r="A496" s="34" t="s">
        <v>14</v>
      </c>
      <c r="B496" s="34"/>
      <c r="C496" s="34"/>
      <c r="D496" s="34"/>
      <c r="E496" s="34"/>
      <c r="F496" s="34"/>
      <c r="G496" s="34"/>
      <c r="H496" s="12">
        <v>672278.11</v>
      </c>
      <c r="I496" s="7"/>
    </row>
    <row r="497" spans="1:11" s="8" customFormat="1" ht="35.25" customHeight="1" hidden="1" outlineLevel="1">
      <c r="A497" s="34" t="s">
        <v>15</v>
      </c>
      <c r="B497" s="34"/>
      <c r="C497" s="34"/>
      <c r="D497" s="34"/>
      <c r="E497" s="34"/>
      <c r="F497" s="34"/>
      <c r="G497" s="34"/>
      <c r="H497" s="15">
        <f>(H498+H499-(H500+H507))/(H517+H518-(H519+H526))</f>
        <v>0.0013868025130022805</v>
      </c>
      <c r="I497" s="7"/>
      <c r="K497" s="20"/>
    </row>
    <row r="498" spans="1:11" s="8" customFormat="1" ht="24.75" customHeight="1" hidden="1" outlineLevel="1">
      <c r="A498" s="34" t="s">
        <v>16</v>
      </c>
      <c r="B498" s="34"/>
      <c r="C498" s="34"/>
      <c r="D498" s="34"/>
      <c r="E498" s="34"/>
      <c r="F498" s="34"/>
      <c r="G498" s="34"/>
      <c r="H498" s="17">
        <v>718.623</v>
      </c>
      <c r="I498" s="7"/>
      <c r="K498" s="20"/>
    </row>
    <row r="499" spans="1:9" s="8" customFormat="1" ht="35.25" customHeight="1" hidden="1" outlineLevel="1">
      <c r="A499" s="34" t="s">
        <v>17</v>
      </c>
      <c r="B499" s="34"/>
      <c r="C499" s="34"/>
      <c r="D499" s="34"/>
      <c r="E499" s="34"/>
      <c r="F499" s="34"/>
      <c r="G499" s="34"/>
      <c r="H499" s="17">
        <v>14.463000000000001</v>
      </c>
      <c r="I499" s="7"/>
    </row>
    <row r="500" spans="1:9" s="8" customFormat="1" ht="36.75" customHeight="1" hidden="1" outlineLevel="1">
      <c r="A500" s="34" t="s">
        <v>18</v>
      </c>
      <c r="B500" s="34"/>
      <c r="C500" s="34"/>
      <c r="D500" s="34"/>
      <c r="E500" s="34"/>
      <c r="F500" s="34"/>
      <c r="G500" s="34"/>
      <c r="H500" s="17">
        <f>E502+E503+E504+E505+E506</f>
        <v>267.9458124301217</v>
      </c>
      <c r="I500" s="7"/>
    </row>
    <row r="501" spans="1:9" s="8" customFormat="1" ht="15.75" hidden="1" outlineLevel="1">
      <c r="A501" s="34" t="s">
        <v>20</v>
      </c>
      <c r="B501" s="34"/>
      <c r="C501" s="14"/>
      <c r="D501" s="14"/>
      <c r="E501" s="14"/>
      <c r="F501" s="14"/>
      <c r="G501" s="14"/>
      <c r="H501" s="19"/>
      <c r="I501" s="7"/>
    </row>
    <row r="502" spans="1:9" s="8" customFormat="1" ht="15.75" customHeight="1" hidden="1" outlineLevel="1">
      <c r="A502" s="30" t="s">
        <v>21</v>
      </c>
      <c r="B502" s="30"/>
      <c r="C502" s="30"/>
      <c r="D502" s="30"/>
      <c r="E502" s="17">
        <v>24.87761423012167</v>
      </c>
      <c r="F502" s="7"/>
      <c r="I502" s="7"/>
    </row>
    <row r="503" spans="1:9" s="8" customFormat="1" ht="15.75" customHeight="1" hidden="1" outlineLevel="1">
      <c r="A503" s="30" t="s">
        <v>22</v>
      </c>
      <c r="B503" s="30"/>
      <c r="C503" s="30"/>
      <c r="D503" s="30"/>
      <c r="E503" s="21">
        <v>207.3415516</v>
      </c>
      <c r="F503" s="7"/>
      <c r="I503" s="7"/>
    </row>
    <row r="504" spans="1:9" s="8" customFormat="1" ht="15.75" customHeight="1" hidden="1" outlineLevel="1">
      <c r="A504" s="30" t="s">
        <v>23</v>
      </c>
      <c r="B504" s="30"/>
      <c r="C504" s="30"/>
      <c r="D504" s="30"/>
      <c r="E504" s="21">
        <v>35.7266466</v>
      </c>
      <c r="F504" s="7"/>
      <c r="I504" s="7"/>
    </row>
    <row r="505" spans="1:9" s="8" customFormat="1" ht="15.75" customHeight="1" hidden="1" outlineLevel="1">
      <c r="A505" s="30" t="s">
        <v>24</v>
      </c>
      <c r="B505" s="30"/>
      <c r="C505" s="30"/>
      <c r="D505" s="30"/>
      <c r="E505" s="22">
        <v>0</v>
      </c>
      <c r="F505" s="7"/>
      <c r="I505" s="7"/>
    </row>
    <row r="506" spans="1:9" s="8" customFormat="1" ht="15.75" customHeight="1" hidden="1" outlineLevel="1">
      <c r="A506" s="30" t="s">
        <v>25</v>
      </c>
      <c r="B506" s="30"/>
      <c r="C506" s="30"/>
      <c r="D506" s="30"/>
      <c r="E506" s="22">
        <v>0</v>
      </c>
      <c r="F506" s="7"/>
      <c r="I506" s="7"/>
    </row>
    <row r="507" spans="1:8" ht="24" customHeight="1" hidden="1" outlineLevel="1">
      <c r="A507" s="31" t="s">
        <v>26</v>
      </c>
      <c r="B507" s="31"/>
      <c r="C507" s="31"/>
      <c r="D507" s="31"/>
      <c r="E507" s="31"/>
      <c r="F507" s="31"/>
      <c r="G507" s="31"/>
      <c r="H507" s="17">
        <v>245.39</v>
      </c>
    </row>
    <row r="508" spans="1:8" ht="33" customHeight="1" hidden="1" outlineLevel="1">
      <c r="A508" s="31" t="s">
        <v>27</v>
      </c>
      <c r="B508" s="31"/>
      <c r="C508" s="31"/>
      <c r="D508" s="31"/>
      <c r="E508" s="31"/>
      <c r="F508" s="31"/>
      <c r="G508" s="31"/>
      <c r="H508" s="21">
        <f>D510+D514</f>
        <v>10375.806571000001</v>
      </c>
    </row>
    <row r="509" spans="1:8" ht="15.75" hidden="1" outlineLevel="1">
      <c r="A509" s="31" t="s">
        <v>20</v>
      </c>
      <c r="B509" s="31"/>
      <c r="C509" s="14"/>
      <c r="D509" s="14"/>
      <c r="E509" s="14"/>
      <c r="F509" s="14"/>
      <c r="G509" s="14"/>
      <c r="H509" s="23"/>
    </row>
    <row r="510" spans="1:8" ht="15.75" customHeight="1" hidden="1" outlineLevel="1">
      <c r="A510" s="33" t="s">
        <v>28</v>
      </c>
      <c r="B510" s="33"/>
      <c r="C510" s="33"/>
      <c r="D510" s="17">
        <f>D511+D512+D513</f>
        <v>20.729999999999997</v>
      </c>
      <c r="E510" s="7"/>
      <c r="F510" s="8"/>
      <c r="G510" s="8"/>
      <c r="H510" s="8"/>
    </row>
    <row r="511" spans="1:8" ht="15.75" customHeight="1" hidden="1" outlineLevel="1">
      <c r="A511" s="32" t="s">
        <v>29</v>
      </c>
      <c r="B511" s="32"/>
      <c r="C511" s="32"/>
      <c r="D511" s="17">
        <v>4.8229999999999995</v>
      </c>
      <c r="E511" s="7"/>
      <c r="F511" s="8"/>
      <c r="G511" s="8"/>
      <c r="H511" s="8"/>
    </row>
    <row r="512" spans="1:8" ht="15.75" customHeight="1" hidden="1" outlineLevel="1">
      <c r="A512" s="32" t="s">
        <v>30</v>
      </c>
      <c r="B512" s="32"/>
      <c r="C512" s="32"/>
      <c r="D512" s="17">
        <v>8.831999999999999</v>
      </c>
      <c r="E512" s="7"/>
      <c r="F512" s="8"/>
      <c r="G512" s="8"/>
      <c r="H512" s="8"/>
    </row>
    <row r="513" spans="1:8" ht="15.75" customHeight="1" hidden="1" outlineLevel="1">
      <c r="A513" s="32" t="s">
        <v>31</v>
      </c>
      <c r="B513" s="32"/>
      <c r="C513" s="32"/>
      <c r="D513" s="17">
        <v>7.075</v>
      </c>
      <c r="E513" s="7"/>
      <c r="F513" s="8"/>
      <c r="G513" s="8"/>
      <c r="H513" s="8"/>
    </row>
    <row r="514" spans="1:8" ht="15.75" customHeight="1" hidden="1" outlineLevel="1">
      <c r="A514" s="33" t="s">
        <v>32</v>
      </c>
      <c r="B514" s="33"/>
      <c r="C514" s="33"/>
      <c r="D514" s="17">
        <f>D515+D516</f>
        <v>10355.076571000001</v>
      </c>
      <c r="E514" s="7"/>
      <c r="F514" s="8"/>
      <c r="G514" s="8"/>
      <c r="H514" s="8"/>
    </row>
    <row r="515" spans="1:8" ht="15.75" customHeight="1" hidden="1" outlineLevel="1">
      <c r="A515" s="32" t="s">
        <v>29</v>
      </c>
      <c r="B515" s="32"/>
      <c r="C515" s="32"/>
      <c r="D515" s="17">
        <v>3454.7521800000018</v>
      </c>
      <c r="E515" s="7"/>
      <c r="F515" s="8"/>
      <c r="G515" s="8"/>
      <c r="H515" s="8"/>
    </row>
    <row r="516" spans="1:8" ht="15.75" customHeight="1" hidden="1" outlineLevel="1">
      <c r="A516" s="32" t="s">
        <v>31</v>
      </c>
      <c r="B516" s="32"/>
      <c r="C516" s="32"/>
      <c r="D516" s="17">
        <v>6900.324391</v>
      </c>
      <c r="E516" s="7"/>
      <c r="F516" s="8"/>
      <c r="G516" s="8"/>
      <c r="H516" s="8"/>
    </row>
    <row r="517" spans="1:8" ht="35.25" customHeight="1" hidden="1" outlineLevel="1">
      <c r="A517" s="31" t="s">
        <v>33</v>
      </c>
      <c r="B517" s="31"/>
      <c r="C517" s="31"/>
      <c r="D517" s="31"/>
      <c r="E517" s="31"/>
      <c r="F517" s="31"/>
      <c r="G517" s="31"/>
      <c r="H517" s="17">
        <v>433182.397</v>
      </c>
    </row>
    <row r="518" spans="1:8" ht="34.5" customHeight="1" hidden="1" outlineLevel="1">
      <c r="A518" s="31" t="s">
        <v>34</v>
      </c>
      <c r="B518" s="31"/>
      <c r="C518" s="31"/>
      <c r="D518" s="31"/>
      <c r="E518" s="31"/>
      <c r="F518" s="31"/>
      <c r="G518" s="31"/>
      <c r="H518" s="17">
        <v>11672.419</v>
      </c>
    </row>
    <row r="519" spans="1:8" ht="34.5" customHeight="1" hidden="1" outlineLevel="1">
      <c r="A519" s="31" t="s">
        <v>35</v>
      </c>
      <c r="B519" s="31"/>
      <c r="C519" s="31"/>
      <c r="D519" s="31"/>
      <c r="E519" s="31"/>
      <c r="F519" s="31"/>
      <c r="G519" s="31"/>
      <c r="H519" s="17">
        <f>E521+E522+E523+E524+E525</f>
        <v>148366.646571</v>
      </c>
    </row>
    <row r="520" spans="1:8" ht="15.75" hidden="1" outlineLevel="1">
      <c r="A520" s="31" t="s">
        <v>20</v>
      </c>
      <c r="B520" s="31"/>
      <c r="C520" s="14"/>
      <c r="D520" s="14"/>
      <c r="E520" s="14"/>
      <c r="F520" s="14"/>
      <c r="G520" s="14"/>
      <c r="H520" s="23"/>
    </row>
    <row r="521" spans="1:8" ht="15.75" customHeight="1" hidden="1" outlineLevel="1">
      <c r="A521" s="30" t="s">
        <v>36</v>
      </c>
      <c r="B521" s="30"/>
      <c r="C521" s="30"/>
      <c r="D521" s="30"/>
      <c r="E521" s="17">
        <v>10375.806571000001</v>
      </c>
      <c r="G521" s="8"/>
      <c r="H521" s="8"/>
    </row>
    <row r="522" spans="1:8" ht="15.75" customHeight="1" hidden="1" outlineLevel="1">
      <c r="A522" s="30" t="s">
        <v>37</v>
      </c>
      <c r="B522" s="30"/>
      <c r="C522" s="30"/>
      <c r="D522" s="30"/>
      <c r="E522" s="21">
        <v>112885.90299999999</v>
      </c>
      <c r="G522" s="8"/>
      <c r="H522" s="8"/>
    </row>
    <row r="523" spans="1:9" s="8" customFormat="1" ht="15.75" customHeight="1" hidden="1" outlineLevel="1">
      <c r="A523" s="30" t="s">
        <v>38</v>
      </c>
      <c r="B523" s="30"/>
      <c r="C523" s="30"/>
      <c r="D523" s="30"/>
      <c r="E523" s="21">
        <v>25104.937</v>
      </c>
      <c r="F523" s="7"/>
      <c r="I523" s="7"/>
    </row>
    <row r="524" spans="1:9" s="8" customFormat="1" ht="15.75" customHeight="1" hidden="1" outlineLevel="1">
      <c r="A524" s="30" t="s">
        <v>39</v>
      </c>
      <c r="B524" s="30"/>
      <c r="C524" s="30"/>
      <c r="D524" s="30"/>
      <c r="E524" s="22">
        <v>0</v>
      </c>
      <c r="F524" s="7"/>
      <c r="I524" s="7"/>
    </row>
    <row r="525" spans="1:9" s="8" customFormat="1" ht="15.75" customHeight="1" hidden="1" outlineLevel="1">
      <c r="A525" s="30" t="s">
        <v>40</v>
      </c>
      <c r="B525" s="30"/>
      <c r="C525" s="30"/>
      <c r="D525" s="30"/>
      <c r="E525" s="22">
        <v>0</v>
      </c>
      <c r="F525" s="7"/>
      <c r="I525" s="7"/>
    </row>
    <row r="526" spans="1:9" s="8" customFormat="1" ht="31.5" customHeight="1" hidden="1" outlineLevel="1">
      <c r="A526" s="31" t="s">
        <v>41</v>
      </c>
      <c r="B526" s="31"/>
      <c r="C526" s="31"/>
      <c r="D526" s="31"/>
      <c r="E526" s="31"/>
      <c r="F526" s="31"/>
      <c r="G526" s="31"/>
      <c r="H526" s="17">
        <v>138030</v>
      </c>
      <c r="I526" s="7"/>
    </row>
    <row r="527" spans="1:9" s="8" customFormat="1" ht="34.5" customHeight="1" hidden="1" outlineLevel="1">
      <c r="A527" s="31" t="s">
        <v>42</v>
      </c>
      <c r="B527" s="31"/>
      <c r="C527" s="31"/>
      <c r="D527" s="31"/>
      <c r="E527" s="31"/>
      <c r="F527" s="31"/>
      <c r="G527" s="31"/>
      <c r="H527" s="12">
        <v>0</v>
      </c>
      <c r="I527" s="7"/>
    </row>
    <row r="528" ht="15.75" hidden="1" outlineLevel="1"/>
    <row r="529" spans="1:8" ht="15.75" hidden="1" outlineLevel="1">
      <c r="A529" s="35" t="s">
        <v>75</v>
      </c>
      <c r="B529" s="35"/>
      <c r="C529" s="35"/>
      <c r="D529" s="35"/>
      <c r="E529" s="35"/>
      <c r="F529" s="35"/>
      <c r="G529" s="35"/>
      <c r="H529" s="35"/>
    </row>
    <row r="530" spans="1:8" ht="15.75" hidden="1" outlineLevel="1">
      <c r="A530" s="36" t="s">
        <v>11</v>
      </c>
      <c r="B530" s="36"/>
      <c r="C530" s="36"/>
      <c r="D530" s="36"/>
      <c r="E530" s="36"/>
      <c r="F530" s="36"/>
      <c r="G530" s="36"/>
      <c r="H530" s="12">
        <f>ROUND(H533+H534*H535,2)</f>
        <v>1857.68</v>
      </c>
    </row>
    <row r="531" spans="1:5" ht="15.75" hidden="1" outlineLevel="1">
      <c r="A531" s="7"/>
      <c r="B531" s="7"/>
      <c r="C531" s="13"/>
      <c r="D531" s="13"/>
      <c r="E531" s="13"/>
    </row>
    <row r="532" spans="1:8" ht="15.75" hidden="1" outlineLevel="1">
      <c r="A532" s="36" t="s">
        <v>12</v>
      </c>
      <c r="B532" s="36"/>
      <c r="C532" s="36"/>
      <c r="D532" s="36"/>
      <c r="E532" s="36"/>
      <c r="F532" s="36"/>
      <c r="G532" s="36"/>
      <c r="H532" s="36"/>
    </row>
    <row r="533" spans="1:8" ht="15.75" hidden="1" outlineLevel="1">
      <c r="A533" s="34" t="s">
        <v>13</v>
      </c>
      <c r="B533" s="34"/>
      <c r="C533" s="34"/>
      <c r="D533" s="34"/>
      <c r="E533" s="34"/>
      <c r="F533" s="34"/>
      <c r="G533" s="34"/>
      <c r="H533" s="12">
        <v>958.84</v>
      </c>
    </row>
    <row r="534" spans="1:8" ht="15.75" hidden="1" outlineLevel="1">
      <c r="A534" s="34" t="s">
        <v>14</v>
      </c>
      <c r="B534" s="34"/>
      <c r="C534" s="34"/>
      <c r="D534" s="34"/>
      <c r="E534" s="34"/>
      <c r="F534" s="34"/>
      <c r="G534" s="34"/>
      <c r="H534" s="12">
        <v>619774.42</v>
      </c>
    </row>
    <row r="535" spans="1:8" ht="15.75" hidden="1" outlineLevel="1">
      <c r="A535" s="34" t="s">
        <v>15</v>
      </c>
      <c r="B535" s="34"/>
      <c r="C535" s="34"/>
      <c r="D535" s="34"/>
      <c r="E535" s="34"/>
      <c r="F535" s="34"/>
      <c r="G535" s="34"/>
      <c r="H535" s="15">
        <f>(H536+H537-(H538+H545))/(H555+H556-(H557+H564))</f>
        <v>0.0014502639804620959</v>
      </c>
    </row>
    <row r="536" spans="1:8" ht="15.75" hidden="1" outlineLevel="1">
      <c r="A536" s="34" t="s">
        <v>16</v>
      </c>
      <c r="B536" s="34"/>
      <c r="C536" s="34"/>
      <c r="D536" s="34"/>
      <c r="E536" s="34"/>
      <c r="F536" s="34"/>
      <c r="G536" s="34"/>
      <c r="H536" s="17">
        <v>708.712</v>
      </c>
    </row>
    <row r="537" spans="1:8" ht="15.75" hidden="1" outlineLevel="1">
      <c r="A537" s="34" t="s">
        <v>17</v>
      </c>
      <c r="B537" s="34"/>
      <c r="C537" s="34"/>
      <c r="D537" s="34"/>
      <c r="E537" s="34"/>
      <c r="F537" s="34"/>
      <c r="G537" s="34"/>
      <c r="H537" s="17">
        <v>11.136999999999999</v>
      </c>
    </row>
    <row r="538" spans="1:8" ht="15.75" hidden="1" outlineLevel="1">
      <c r="A538" s="34" t="s">
        <v>18</v>
      </c>
      <c r="B538" s="34"/>
      <c r="C538" s="34"/>
      <c r="D538" s="34"/>
      <c r="E538" s="34"/>
      <c r="F538" s="34"/>
      <c r="G538" s="34"/>
      <c r="H538" s="17">
        <f>E540+E541+E542+E543+E544</f>
        <v>276.3226363380761</v>
      </c>
    </row>
    <row r="539" spans="1:8" ht="15.75" hidden="1" outlineLevel="1">
      <c r="A539" s="34" t="s">
        <v>20</v>
      </c>
      <c r="B539" s="34"/>
      <c r="C539" s="14"/>
      <c r="D539" s="14"/>
      <c r="E539" s="14"/>
      <c r="F539" s="14"/>
      <c r="G539" s="14"/>
      <c r="H539" s="19"/>
    </row>
    <row r="540" spans="1:8" ht="15.75" hidden="1" outlineLevel="1">
      <c r="A540" s="30" t="s">
        <v>21</v>
      </c>
      <c r="B540" s="30"/>
      <c r="C540" s="30"/>
      <c r="D540" s="30"/>
      <c r="E540" s="17">
        <v>23.660598038076106</v>
      </c>
      <c r="G540" s="8"/>
      <c r="H540" s="8"/>
    </row>
    <row r="541" spans="1:8" ht="15.75" hidden="1" outlineLevel="1">
      <c r="A541" s="30" t="s">
        <v>22</v>
      </c>
      <c r="B541" s="30"/>
      <c r="C541" s="30"/>
      <c r="D541" s="30"/>
      <c r="E541" s="21">
        <v>217.63924450000002</v>
      </c>
      <c r="G541" s="8"/>
      <c r="H541" s="8"/>
    </row>
    <row r="542" spans="1:8" ht="15.75" hidden="1" outlineLevel="1">
      <c r="A542" s="30" t="s">
        <v>23</v>
      </c>
      <c r="B542" s="30"/>
      <c r="C542" s="30"/>
      <c r="D542" s="30"/>
      <c r="E542" s="21">
        <v>35.02279380000002</v>
      </c>
      <c r="G542" s="8"/>
      <c r="H542" s="8"/>
    </row>
    <row r="543" spans="1:8" ht="15.75" hidden="1" outlineLevel="1">
      <c r="A543" s="30" t="s">
        <v>24</v>
      </c>
      <c r="B543" s="30"/>
      <c r="C543" s="30"/>
      <c r="D543" s="30"/>
      <c r="E543" s="22">
        <v>0</v>
      </c>
      <c r="G543" s="8"/>
      <c r="H543" s="8"/>
    </row>
    <row r="544" spans="1:8" ht="15.75" hidden="1" outlineLevel="1">
      <c r="A544" s="30" t="s">
        <v>25</v>
      </c>
      <c r="B544" s="30"/>
      <c r="C544" s="30"/>
      <c r="D544" s="30"/>
      <c r="E544" s="22">
        <v>0</v>
      </c>
      <c r="G544" s="8"/>
      <c r="H544" s="8"/>
    </row>
    <row r="545" spans="1:8" ht="15.75" hidden="1" outlineLevel="1">
      <c r="A545" s="31" t="s">
        <v>26</v>
      </c>
      <c r="B545" s="31"/>
      <c r="C545" s="31"/>
      <c r="D545" s="31"/>
      <c r="E545" s="31"/>
      <c r="F545" s="31"/>
      <c r="G545" s="31"/>
      <c r="H545" s="17">
        <v>237.63</v>
      </c>
    </row>
    <row r="546" spans="1:8" ht="15.75" hidden="1" outlineLevel="1">
      <c r="A546" s="31" t="s">
        <v>27</v>
      </c>
      <c r="B546" s="31"/>
      <c r="C546" s="31"/>
      <c r="D546" s="31"/>
      <c r="E546" s="31"/>
      <c r="F546" s="31"/>
      <c r="G546" s="31"/>
      <c r="H546" s="21">
        <f>D548+D552</f>
        <v>9838.771536999999</v>
      </c>
    </row>
    <row r="547" spans="1:8" ht="15.75" hidden="1" outlineLevel="1">
      <c r="A547" s="31" t="s">
        <v>20</v>
      </c>
      <c r="B547" s="31"/>
      <c r="C547" s="14"/>
      <c r="D547" s="14"/>
      <c r="E547" s="14"/>
      <c r="F547" s="14"/>
      <c r="G547" s="14"/>
      <c r="H547" s="23"/>
    </row>
    <row r="548" spans="1:8" ht="15.75" hidden="1" outlineLevel="1">
      <c r="A548" s="33" t="s">
        <v>28</v>
      </c>
      <c r="B548" s="33"/>
      <c r="C548" s="33"/>
      <c r="D548" s="17">
        <f>D549+D550+D551</f>
        <v>9.658000000000001</v>
      </c>
      <c r="E548" s="7"/>
      <c r="F548" s="8"/>
      <c r="G548" s="8"/>
      <c r="H548" s="8"/>
    </row>
    <row r="549" spans="1:8" ht="15.75" hidden="1" outlineLevel="1">
      <c r="A549" s="32" t="s">
        <v>29</v>
      </c>
      <c r="B549" s="32"/>
      <c r="C549" s="32"/>
      <c r="D549" s="17">
        <v>1.5190000000000001</v>
      </c>
      <c r="E549" s="7"/>
      <c r="F549" s="8"/>
      <c r="G549" s="8"/>
      <c r="H549" s="8"/>
    </row>
    <row r="550" spans="1:8" ht="15.75" hidden="1" outlineLevel="1">
      <c r="A550" s="32" t="s">
        <v>30</v>
      </c>
      <c r="B550" s="32"/>
      <c r="C550" s="32"/>
      <c r="D550" s="17">
        <v>5.051</v>
      </c>
      <c r="E550" s="7"/>
      <c r="F550" s="8"/>
      <c r="G550" s="8"/>
      <c r="H550" s="8"/>
    </row>
    <row r="551" spans="1:8" ht="15.75" hidden="1" outlineLevel="1">
      <c r="A551" s="32" t="s">
        <v>31</v>
      </c>
      <c r="B551" s="32"/>
      <c r="C551" s="32"/>
      <c r="D551" s="17">
        <v>3.088</v>
      </c>
      <c r="E551" s="7"/>
      <c r="F551" s="8"/>
      <c r="G551" s="8"/>
      <c r="H551" s="8"/>
    </row>
    <row r="552" spans="1:8" ht="15.75" hidden="1" outlineLevel="1">
      <c r="A552" s="33" t="s">
        <v>32</v>
      </c>
      <c r="B552" s="33"/>
      <c r="C552" s="33"/>
      <c r="D552" s="17">
        <f>D553+D554</f>
        <v>9829.113537</v>
      </c>
      <c r="E552" s="7"/>
      <c r="F552" s="8"/>
      <c r="G552" s="8"/>
      <c r="H552" s="8"/>
    </row>
    <row r="553" spans="1:8" ht="15.75" hidden="1" outlineLevel="1">
      <c r="A553" s="32" t="s">
        <v>29</v>
      </c>
      <c r="B553" s="32"/>
      <c r="C553" s="32"/>
      <c r="D553" s="17">
        <v>3008.3124939999993</v>
      </c>
      <c r="E553" s="7"/>
      <c r="F553" s="8"/>
      <c r="G553" s="8"/>
      <c r="H553" s="8"/>
    </row>
    <row r="554" spans="1:8" ht="15.75" hidden="1" outlineLevel="1">
      <c r="A554" s="32" t="s">
        <v>31</v>
      </c>
      <c r="B554" s="32"/>
      <c r="C554" s="32"/>
      <c r="D554" s="17">
        <v>6820.8010429999995</v>
      </c>
      <c r="E554" s="7"/>
      <c r="F554" s="8"/>
      <c r="G554" s="8"/>
      <c r="H554" s="8"/>
    </row>
    <row r="555" spans="1:8" ht="15.75" hidden="1" outlineLevel="1">
      <c r="A555" s="31" t="s">
        <v>33</v>
      </c>
      <c r="B555" s="31"/>
      <c r="C555" s="31"/>
      <c r="D555" s="31"/>
      <c r="E555" s="31"/>
      <c r="F555" s="31"/>
      <c r="G555" s="31"/>
      <c r="H555" s="17">
        <v>408835.397</v>
      </c>
    </row>
    <row r="556" spans="1:8" ht="15.75" hidden="1" outlineLevel="1">
      <c r="A556" s="31" t="s">
        <v>34</v>
      </c>
      <c r="B556" s="31"/>
      <c r="C556" s="31"/>
      <c r="D556" s="31"/>
      <c r="E556" s="31"/>
      <c r="F556" s="31"/>
      <c r="G556" s="31"/>
      <c r="H556" s="17">
        <v>8434.338</v>
      </c>
    </row>
    <row r="557" spans="1:8" ht="15.75" hidden="1" outlineLevel="1">
      <c r="A557" s="31" t="s">
        <v>35</v>
      </c>
      <c r="B557" s="31"/>
      <c r="C557" s="31"/>
      <c r="D557" s="31"/>
      <c r="E557" s="31"/>
      <c r="F557" s="31"/>
      <c r="G557" s="31"/>
      <c r="H557" s="17">
        <f>E559+E560+E561+E562+E563</f>
        <v>141628.089537</v>
      </c>
    </row>
    <row r="558" spans="1:8" ht="15.75" hidden="1" outlineLevel="1">
      <c r="A558" s="31" t="s">
        <v>20</v>
      </c>
      <c r="B558" s="31"/>
      <c r="C558" s="14"/>
      <c r="D558" s="14"/>
      <c r="E558" s="14"/>
      <c r="F558" s="14"/>
      <c r="G558" s="14"/>
      <c r="H558" s="23"/>
    </row>
    <row r="559" spans="1:8" ht="15.75" hidden="1" outlineLevel="1">
      <c r="A559" s="30" t="s">
        <v>36</v>
      </c>
      <c r="B559" s="30"/>
      <c r="C559" s="30"/>
      <c r="D559" s="30"/>
      <c r="E559" s="17">
        <v>9838.771536999999</v>
      </c>
      <c r="G559" s="8"/>
      <c r="H559" s="8"/>
    </row>
    <row r="560" spans="1:8" ht="15.75" hidden="1" outlineLevel="1">
      <c r="A560" s="30" t="s">
        <v>37</v>
      </c>
      <c r="B560" s="30"/>
      <c r="C560" s="30"/>
      <c r="D560" s="30"/>
      <c r="E560" s="21">
        <v>109167.85600000001</v>
      </c>
      <c r="G560" s="8"/>
      <c r="H560" s="8"/>
    </row>
    <row r="561" spans="1:8" ht="15.75" hidden="1" outlineLevel="1">
      <c r="A561" s="30" t="s">
        <v>38</v>
      </c>
      <c r="B561" s="30"/>
      <c r="C561" s="30"/>
      <c r="D561" s="30"/>
      <c r="E561" s="21">
        <v>22621.462</v>
      </c>
      <c r="G561" s="8"/>
      <c r="H561" s="8"/>
    </row>
    <row r="562" spans="1:8" ht="15.75" hidden="1" outlineLevel="1">
      <c r="A562" s="30" t="s">
        <v>39</v>
      </c>
      <c r="B562" s="30"/>
      <c r="C562" s="30"/>
      <c r="D562" s="30"/>
      <c r="E562" s="22">
        <v>0</v>
      </c>
      <c r="G562" s="8"/>
      <c r="H562" s="8"/>
    </row>
    <row r="563" spans="1:8" ht="15.75" hidden="1" outlineLevel="1">
      <c r="A563" s="30" t="s">
        <v>40</v>
      </c>
      <c r="B563" s="30"/>
      <c r="C563" s="30"/>
      <c r="D563" s="30"/>
      <c r="E563" s="22">
        <v>0</v>
      </c>
      <c r="G563" s="8"/>
      <c r="H563" s="8"/>
    </row>
    <row r="564" spans="1:8" ht="15.75" hidden="1" outlineLevel="1">
      <c r="A564" s="31" t="s">
        <v>41</v>
      </c>
      <c r="B564" s="31"/>
      <c r="C564" s="31"/>
      <c r="D564" s="31"/>
      <c r="E564" s="31"/>
      <c r="F564" s="31"/>
      <c r="G564" s="31"/>
      <c r="H564" s="17">
        <v>133670</v>
      </c>
    </row>
    <row r="565" spans="1:8" ht="15.75" hidden="1" outlineLevel="1">
      <c r="A565" s="31" t="s">
        <v>42</v>
      </c>
      <c r="B565" s="31"/>
      <c r="C565" s="31"/>
      <c r="D565" s="31"/>
      <c r="E565" s="31"/>
      <c r="F565" s="31"/>
      <c r="G565" s="31"/>
      <c r="H565" s="12">
        <v>0</v>
      </c>
    </row>
    <row r="566" ht="15.75" hidden="1" outlineLevel="1"/>
    <row r="567" spans="1:9" s="8" customFormat="1" ht="15.75" hidden="1" outlineLevel="1">
      <c r="A567" s="35" t="s">
        <v>66</v>
      </c>
      <c r="B567" s="35"/>
      <c r="C567" s="35"/>
      <c r="D567" s="35"/>
      <c r="E567" s="35"/>
      <c r="F567" s="35"/>
      <c r="G567" s="35"/>
      <c r="H567" s="35"/>
      <c r="I567" s="7"/>
    </row>
    <row r="568" spans="1:9" s="8" customFormat="1" ht="40.5" customHeight="1" hidden="1" outlineLevel="1">
      <c r="A568" s="36" t="s">
        <v>11</v>
      </c>
      <c r="B568" s="36"/>
      <c r="C568" s="36"/>
      <c r="D568" s="36"/>
      <c r="E568" s="36"/>
      <c r="F568" s="36"/>
      <c r="G568" s="36"/>
      <c r="H568" s="12">
        <f>ROUND(H571+H572*H573,2)</f>
        <v>1853.53</v>
      </c>
      <c r="I568" s="7"/>
    </row>
    <row r="569" spans="1:9" s="8" customFormat="1" ht="15.75" hidden="1" outlineLevel="1">
      <c r="A569" s="7"/>
      <c r="B569" s="7"/>
      <c r="C569" s="13"/>
      <c r="D569" s="13"/>
      <c r="E569" s="13"/>
      <c r="F569" s="7"/>
      <c r="G569" s="4"/>
      <c r="H569" s="7"/>
      <c r="I569" s="7"/>
    </row>
    <row r="570" spans="1:9" s="8" customFormat="1" ht="33.75" customHeight="1" hidden="1" outlineLevel="1">
      <c r="A570" s="36" t="s">
        <v>12</v>
      </c>
      <c r="B570" s="36"/>
      <c r="C570" s="36"/>
      <c r="D570" s="36"/>
      <c r="E570" s="36"/>
      <c r="F570" s="36"/>
      <c r="G570" s="36"/>
      <c r="H570" s="36"/>
      <c r="I570" s="7"/>
    </row>
    <row r="571" spans="1:9" s="8" customFormat="1" ht="21.75" customHeight="1" hidden="1" outlineLevel="1">
      <c r="A571" s="34" t="s">
        <v>13</v>
      </c>
      <c r="B571" s="34"/>
      <c r="C571" s="34"/>
      <c r="D571" s="34"/>
      <c r="E571" s="34"/>
      <c r="F571" s="34"/>
      <c r="G571" s="34"/>
      <c r="H571" s="12">
        <v>959.5</v>
      </c>
      <c r="I571" s="7"/>
    </row>
    <row r="572" spans="1:9" s="8" customFormat="1" ht="25.5" customHeight="1" hidden="1" outlineLevel="1">
      <c r="A572" s="34" t="s">
        <v>14</v>
      </c>
      <c r="B572" s="34"/>
      <c r="C572" s="34"/>
      <c r="D572" s="34"/>
      <c r="E572" s="34"/>
      <c r="F572" s="34"/>
      <c r="G572" s="34"/>
      <c r="H572" s="12">
        <v>618378.82</v>
      </c>
      <c r="I572" s="7"/>
    </row>
    <row r="573" spans="1:11" s="8" customFormat="1" ht="35.25" customHeight="1" hidden="1" outlineLevel="1">
      <c r="A573" s="34" t="s">
        <v>15</v>
      </c>
      <c r="B573" s="34"/>
      <c r="C573" s="34"/>
      <c r="D573" s="34"/>
      <c r="E573" s="34"/>
      <c r="F573" s="34"/>
      <c r="G573" s="34"/>
      <c r="H573" s="15">
        <f>(H574+H575-(H576+H583))/(H593+H594-(H595+H602))</f>
        <v>0.0014457616571217408</v>
      </c>
      <c r="I573" s="7"/>
      <c r="K573" s="20"/>
    </row>
    <row r="574" spans="1:11" s="8" customFormat="1" ht="24.75" customHeight="1" hidden="1" outlineLevel="1">
      <c r="A574" s="34" t="s">
        <v>16</v>
      </c>
      <c r="B574" s="34"/>
      <c r="C574" s="34"/>
      <c r="D574" s="34"/>
      <c r="E574" s="34"/>
      <c r="F574" s="34"/>
      <c r="G574" s="34"/>
      <c r="H574" s="17">
        <v>696.114</v>
      </c>
      <c r="I574" s="7"/>
      <c r="K574" s="20"/>
    </row>
    <row r="575" spans="1:9" s="8" customFormat="1" ht="35.25" customHeight="1" hidden="1" outlineLevel="1">
      <c r="A575" s="34" t="s">
        <v>17</v>
      </c>
      <c r="B575" s="34"/>
      <c r="C575" s="34"/>
      <c r="D575" s="34"/>
      <c r="E575" s="34"/>
      <c r="F575" s="34"/>
      <c r="G575" s="34"/>
      <c r="H575" s="17">
        <v>8.488</v>
      </c>
      <c r="I575" s="7"/>
    </row>
    <row r="576" spans="1:9" s="8" customFormat="1" ht="36.75" customHeight="1" hidden="1" outlineLevel="1">
      <c r="A576" s="34" t="s">
        <v>18</v>
      </c>
      <c r="B576" s="34"/>
      <c r="C576" s="34"/>
      <c r="D576" s="34"/>
      <c r="E576" s="34"/>
      <c r="F576" s="34"/>
      <c r="G576" s="34"/>
      <c r="H576" s="17">
        <f>E578+E579+E580+E581+E582</f>
        <v>290.10655141086824</v>
      </c>
      <c r="I576" s="7"/>
    </row>
    <row r="577" spans="1:9" s="8" customFormat="1" ht="15.75" hidden="1" outlineLevel="1">
      <c r="A577" s="34" t="s">
        <v>20</v>
      </c>
      <c r="B577" s="34"/>
      <c r="C577" s="14"/>
      <c r="D577" s="14"/>
      <c r="E577" s="14"/>
      <c r="F577" s="14"/>
      <c r="G577" s="14"/>
      <c r="H577" s="19"/>
      <c r="I577" s="7"/>
    </row>
    <row r="578" spans="1:9" s="8" customFormat="1" ht="15.75" customHeight="1" hidden="1" outlineLevel="1">
      <c r="A578" s="30" t="s">
        <v>21</v>
      </c>
      <c r="B578" s="30"/>
      <c r="C578" s="30"/>
      <c r="D578" s="30"/>
      <c r="E578" s="17">
        <v>22.443487610868246</v>
      </c>
      <c r="F578" s="7"/>
      <c r="I578" s="7"/>
    </row>
    <row r="579" spans="1:9" s="8" customFormat="1" ht="15.75" customHeight="1" hidden="1" outlineLevel="1">
      <c r="A579" s="30" t="s">
        <v>22</v>
      </c>
      <c r="B579" s="30"/>
      <c r="C579" s="30"/>
      <c r="D579" s="30"/>
      <c r="E579" s="21">
        <v>228.61844019999998</v>
      </c>
      <c r="F579" s="7"/>
      <c r="I579" s="7"/>
    </row>
    <row r="580" spans="1:9" s="8" customFormat="1" ht="15.75" customHeight="1" hidden="1" outlineLevel="1">
      <c r="A580" s="30" t="s">
        <v>23</v>
      </c>
      <c r="B580" s="30"/>
      <c r="C580" s="30"/>
      <c r="D580" s="30"/>
      <c r="E580" s="21">
        <v>39.0446236</v>
      </c>
      <c r="F580" s="7"/>
      <c r="I580" s="7"/>
    </row>
    <row r="581" spans="1:9" s="8" customFormat="1" ht="15.75" customHeight="1" hidden="1" outlineLevel="1">
      <c r="A581" s="30" t="s">
        <v>24</v>
      </c>
      <c r="B581" s="30"/>
      <c r="C581" s="30"/>
      <c r="D581" s="30"/>
      <c r="E581" s="22">
        <v>0</v>
      </c>
      <c r="F581" s="7"/>
      <c r="I581" s="7"/>
    </row>
    <row r="582" spans="1:9" s="8" customFormat="1" ht="15.75" customHeight="1" hidden="1" outlineLevel="1">
      <c r="A582" s="30" t="s">
        <v>25</v>
      </c>
      <c r="B582" s="30"/>
      <c r="C582" s="30"/>
      <c r="D582" s="30"/>
      <c r="E582" s="22">
        <v>0</v>
      </c>
      <c r="F582" s="7"/>
      <c r="I582" s="7"/>
    </row>
    <row r="583" spans="1:9" s="8" customFormat="1" ht="24" customHeight="1" hidden="1" outlineLevel="1">
      <c r="A583" s="31" t="s">
        <v>26</v>
      </c>
      <c r="B583" s="31"/>
      <c r="C583" s="31"/>
      <c r="D583" s="31"/>
      <c r="E583" s="31"/>
      <c r="F583" s="31"/>
      <c r="G583" s="31"/>
      <c r="H583" s="17">
        <v>220.54</v>
      </c>
      <c r="I583" s="7"/>
    </row>
    <row r="584" spans="1:9" s="8" customFormat="1" ht="33" customHeight="1" hidden="1" outlineLevel="1">
      <c r="A584" s="31" t="s">
        <v>27</v>
      </c>
      <c r="B584" s="31"/>
      <c r="C584" s="31"/>
      <c r="D584" s="31"/>
      <c r="E584" s="31"/>
      <c r="F584" s="31"/>
      <c r="G584" s="31"/>
      <c r="H584" s="21">
        <f>D586+D590</f>
        <v>9490.097684999995</v>
      </c>
      <c r="I584" s="7"/>
    </row>
    <row r="585" spans="1:9" s="8" customFormat="1" ht="15.75" hidden="1" outlineLevel="1">
      <c r="A585" s="31" t="s">
        <v>20</v>
      </c>
      <c r="B585" s="31"/>
      <c r="C585" s="14"/>
      <c r="D585" s="14"/>
      <c r="E585" s="14"/>
      <c r="F585" s="14"/>
      <c r="G585" s="14"/>
      <c r="H585" s="23"/>
      <c r="I585" s="7"/>
    </row>
    <row r="586" spans="1:9" s="8" customFormat="1" ht="15.75" customHeight="1" hidden="1" outlineLevel="1">
      <c r="A586" s="33" t="s">
        <v>28</v>
      </c>
      <c r="B586" s="33"/>
      <c r="C586" s="33"/>
      <c r="D586" s="17">
        <f>D587+D588+D589</f>
        <v>2.456</v>
      </c>
      <c r="E586" s="7"/>
      <c r="I586" s="7"/>
    </row>
    <row r="587" spans="1:8" ht="15.75" customHeight="1" hidden="1" outlineLevel="1">
      <c r="A587" s="32" t="s">
        <v>29</v>
      </c>
      <c r="B587" s="32"/>
      <c r="C587" s="32"/>
      <c r="D587" s="17">
        <v>0</v>
      </c>
      <c r="E587" s="7"/>
      <c r="F587" s="8"/>
      <c r="G587" s="8"/>
      <c r="H587" s="8"/>
    </row>
    <row r="588" spans="1:8" ht="15.75" customHeight="1" hidden="1" outlineLevel="1">
      <c r="A588" s="32" t="s">
        <v>30</v>
      </c>
      <c r="B588" s="32"/>
      <c r="C588" s="32"/>
      <c r="D588" s="17">
        <v>1.555</v>
      </c>
      <c r="E588" s="7"/>
      <c r="F588" s="8"/>
      <c r="G588" s="8"/>
      <c r="H588" s="8"/>
    </row>
    <row r="589" spans="1:8" ht="15.75" customHeight="1" hidden="1" outlineLevel="1">
      <c r="A589" s="32" t="s">
        <v>31</v>
      </c>
      <c r="B589" s="32"/>
      <c r="C589" s="32"/>
      <c r="D589" s="17">
        <v>0.901</v>
      </c>
      <c r="E589" s="7"/>
      <c r="F589" s="8"/>
      <c r="G589" s="8"/>
      <c r="H589" s="8"/>
    </row>
    <row r="590" spans="1:8" ht="15.75" customHeight="1" hidden="1" outlineLevel="1">
      <c r="A590" s="33" t="s">
        <v>32</v>
      </c>
      <c r="B590" s="33"/>
      <c r="C590" s="33"/>
      <c r="D590" s="17">
        <f>D591+D592</f>
        <v>9487.641684999995</v>
      </c>
      <c r="E590" s="7"/>
      <c r="F590" s="8"/>
      <c r="G590" s="8"/>
      <c r="H590" s="8"/>
    </row>
    <row r="591" spans="1:8" ht="15.75" customHeight="1" hidden="1" outlineLevel="1">
      <c r="A591" s="32" t="s">
        <v>29</v>
      </c>
      <c r="B591" s="32"/>
      <c r="C591" s="32"/>
      <c r="D591" s="17">
        <v>2933.8791359999973</v>
      </c>
      <c r="E591" s="7"/>
      <c r="F591" s="8"/>
      <c r="G591" s="8"/>
      <c r="H591" s="8"/>
    </row>
    <row r="592" spans="1:8" ht="15.75" customHeight="1" hidden="1" outlineLevel="1">
      <c r="A592" s="32" t="s">
        <v>31</v>
      </c>
      <c r="B592" s="32"/>
      <c r="C592" s="32"/>
      <c r="D592" s="17">
        <v>6553.762548999997</v>
      </c>
      <c r="E592" s="7"/>
      <c r="F592" s="8"/>
      <c r="G592" s="8"/>
      <c r="H592" s="8"/>
    </row>
    <row r="593" spans="1:8" ht="35.25" customHeight="1" hidden="1" outlineLevel="1">
      <c r="A593" s="31" t="s">
        <v>33</v>
      </c>
      <c r="B593" s="31"/>
      <c r="C593" s="31"/>
      <c r="D593" s="31"/>
      <c r="E593" s="31"/>
      <c r="F593" s="31"/>
      <c r="G593" s="31"/>
      <c r="H593" s="17">
        <v>404729.706</v>
      </c>
    </row>
    <row r="594" spans="1:8" ht="34.5" customHeight="1" hidden="1" outlineLevel="1">
      <c r="A594" s="31" t="s">
        <v>34</v>
      </c>
      <c r="B594" s="31"/>
      <c r="C594" s="31"/>
      <c r="D594" s="31"/>
      <c r="E594" s="31"/>
      <c r="F594" s="31"/>
      <c r="G594" s="31"/>
      <c r="H594" s="17">
        <v>7208.84</v>
      </c>
    </row>
    <row r="595" spans="1:8" ht="34.5" customHeight="1" hidden="1" outlineLevel="1">
      <c r="A595" s="31" t="s">
        <v>35</v>
      </c>
      <c r="B595" s="31"/>
      <c r="C595" s="31"/>
      <c r="D595" s="31"/>
      <c r="E595" s="31"/>
      <c r="F595" s="31"/>
      <c r="G595" s="31"/>
      <c r="H595" s="17">
        <f>E597+E598+E599+E600+E601</f>
        <v>153734.034685</v>
      </c>
    </row>
    <row r="596" spans="1:8" ht="15.75" hidden="1" outlineLevel="1">
      <c r="A596" s="31" t="s">
        <v>20</v>
      </c>
      <c r="B596" s="31"/>
      <c r="C596" s="14"/>
      <c r="D596" s="14"/>
      <c r="E596" s="14"/>
      <c r="F596" s="14"/>
      <c r="G596" s="14"/>
      <c r="H596" s="23"/>
    </row>
    <row r="597" spans="1:8" ht="15.75" customHeight="1" hidden="1" outlineLevel="1">
      <c r="A597" s="30" t="s">
        <v>36</v>
      </c>
      <c r="B597" s="30"/>
      <c r="C597" s="30"/>
      <c r="D597" s="30"/>
      <c r="E597" s="17">
        <v>9490.097684999995</v>
      </c>
      <c r="G597" s="8"/>
      <c r="H597" s="8"/>
    </row>
    <row r="598" spans="1:8" ht="15.75" customHeight="1" hidden="1" outlineLevel="1">
      <c r="A598" s="30" t="s">
        <v>37</v>
      </c>
      <c r="B598" s="30"/>
      <c r="C598" s="30"/>
      <c r="D598" s="30"/>
      <c r="E598" s="21">
        <v>118796.226</v>
      </c>
      <c r="G598" s="8"/>
      <c r="H598" s="8"/>
    </row>
    <row r="599" spans="1:8" ht="15.75" customHeight="1" hidden="1" outlineLevel="1">
      <c r="A599" s="30" t="s">
        <v>38</v>
      </c>
      <c r="B599" s="30"/>
      <c r="C599" s="30"/>
      <c r="D599" s="30"/>
      <c r="E599" s="21">
        <v>25447.711</v>
      </c>
      <c r="G599" s="8"/>
      <c r="H599" s="8"/>
    </row>
    <row r="600" spans="1:8" ht="15.75" customHeight="1" hidden="1" outlineLevel="1">
      <c r="A600" s="30" t="s">
        <v>39</v>
      </c>
      <c r="B600" s="30"/>
      <c r="C600" s="30"/>
      <c r="D600" s="30"/>
      <c r="E600" s="22">
        <v>0</v>
      </c>
      <c r="G600" s="8"/>
      <c r="H600" s="8"/>
    </row>
    <row r="601" spans="1:8" ht="15.75" customHeight="1" hidden="1" outlineLevel="1">
      <c r="A601" s="30" t="s">
        <v>40</v>
      </c>
      <c r="B601" s="30"/>
      <c r="C601" s="30"/>
      <c r="D601" s="30"/>
      <c r="E601" s="22">
        <v>0</v>
      </c>
      <c r="G601" s="8"/>
      <c r="H601" s="8"/>
    </row>
    <row r="602" spans="1:8" ht="31.5" customHeight="1" hidden="1" outlineLevel="1">
      <c r="A602" s="31" t="s">
        <v>41</v>
      </c>
      <c r="B602" s="31"/>
      <c r="C602" s="31"/>
      <c r="D602" s="31"/>
      <c r="E602" s="31"/>
      <c r="F602" s="31"/>
      <c r="G602" s="31"/>
      <c r="H602" s="17">
        <v>124050</v>
      </c>
    </row>
    <row r="603" spans="1:9" s="8" customFormat="1" ht="34.5" customHeight="1" hidden="1" outlineLevel="1">
      <c r="A603" s="31" t="s">
        <v>42</v>
      </c>
      <c r="B603" s="31"/>
      <c r="C603" s="31"/>
      <c r="D603" s="31"/>
      <c r="E603" s="31"/>
      <c r="F603" s="31"/>
      <c r="G603" s="31"/>
      <c r="H603" s="12">
        <v>0</v>
      </c>
      <c r="I603" s="7"/>
    </row>
    <row r="604" ht="15.75" hidden="1" outlineLevel="1"/>
    <row r="605" spans="1:8" ht="15.75" customHeight="1" hidden="1" outlineLevel="1">
      <c r="A605" s="35" t="s">
        <v>76</v>
      </c>
      <c r="B605" s="35"/>
      <c r="C605" s="35"/>
      <c r="D605" s="35"/>
      <c r="E605" s="35"/>
      <c r="F605" s="35"/>
      <c r="G605" s="35"/>
      <c r="H605" s="35"/>
    </row>
    <row r="606" spans="1:8" ht="15.75" customHeight="1" hidden="1" outlineLevel="1">
      <c r="A606" s="36" t="s">
        <v>11</v>
      </c>
      <c r="B606" s="36"/>
      <c r="C606" s="36"/>
      <c r="D606" s="36"/>
      <c r="E606" s="36"/>
      <c r="F606" s="36"/>
      <c r="G606" s="36"/>
      <c r="H606" s="12">
        <f>ROUND(H609+H610*H611,2)</f>
        <v>1919.82</v>
      </c>
    </row>
    <row r="607" spans="1:5" ht="15.75" hidden="1" outlineLevel="1">
      <c r="A607" s="7"/>
      <c r="B607" s="7"/>
      <c r="C607" s="13"/>
      <c r="D607" s="13"/>
      <c r="E607" s="13"/>
    </row>
    <row r="608" spans="1:8" ht="15.75" customHeight="1" hidden="1" outlineLevel="1">
      <c r="A608" s="36" t="s">
        <v>12</v>
      </c>
      <c r="B608" s="36"/>
      <c r="C608" s="36"/>
      <c r="D608" s="36"/>
      <c r="E608" s="36"/>
      <c r="F608" s="36"/>
      <c r="G608" s="36"/>
      <c r="H608" s="36"/>
    </row>
    <row r="609" spans="1:8" ht="15.75" customHeight="1" hidden="1" outlineLevel="1">
      <c r="A609" s="34" t="s">
        <v>13</v>
      </c>
      <c r="B609" s="34"/>
      <c r="C609" s="34"/>
      <c r="D609" s="34"/>
      <c r="E609" s="34"/>
      <c r="F609" s="34"/>
      <c r="G609" s="34"/>
      <c r="H609" s="12">
        <v>1015.89</v>
      </c>
    </row>
    <row r="610" spans="1:8" ht="15.75" customHeight="1" hidden="1" outlineLevel="1">
      <c r="A610" s="34" t="s">
        <v>14</v>
      </c>
      <c r="B610" s="34"/>
      <c r="C610" s="34"/>
      <c r="D610" s="34"/>
      <c r="E610" s="34"/>
      <c r="F610" s="34"/>
      <c r="G610" s="34"/>
      <c r="H610" s="12">
        <v>628693.13</v>
      </c>
    </row>
    <row r="611" spans="1:8" ht="15.75" customHeight="1" hidden="1" outlineLevel="1">
      <c r="A611" s="34" t="s">
        <v>15</v>
      </c>
      <c r="B611" s="34"/>
      <c r="C611" s="34"/>
      <c r="D611" s="34"/>
      <c r="E611" s="34"/>
      <c r="F611" s="34"/>
      <c r="G611" s="34"/>
      <c r="H611" s="15">
        <f>(H612+H613-(H614+H621))/(H631+H632-(H633+H640))</f>
        <v>0.0014377854520682947</v>
      </c>
    </row>
    <row r="612" spans="1:8" ht="15.75" customHeight="1" hidden="1" outlineLevel="1">
      <c r="A612" s="34" t="s">
        <v>16</v>
      </c>
      <c r="B612" s="34"/>
      <c r="C612" s="34"/>
      <c r="D612" s="34"/>
      <c r="E612" s="34"/>
      <c r="F612" s="34"/>
      <c r="G612" s="34"/>
      <c r="H612" s="17">
        <v>661.636</v>
      </c>
    </row>
    <row r="613" spans="1:8" ht="15.75" customHeight="1" hidden="1" outlineLevel="1">
      <c r="A613" s="34" t="s">
        <v>17</v>
      </c>
      <c r="B613" s="34"/>
      <c r="C613" s="34"/>
      <c r="D613" s="34"/>
      <c r="E613" s="34"/>
      <c r="F613" s="34"/>
      <c r="G613" s="34"/>
      <c r="H613" s="17">
        <v>9.946</v>
      </c>
    </row>
    <row r="614" spans="1:8" ht="15.75" customHeight="1" hidden="1" outlineLevel="1">
      <c r="A614" s="34" t="s">
        <v>18</v>
      </c>
      <c r="B614" s="34"/>
      <c r="C614" s="34"/>
      <c r="D614" s="34"/>
      <c r="E614" s="34"/>
      <c r="F614" s="34"/>
      <c r="G614" s="34"/>
      <c r="H614" s="17">
        <f>E616+E617+E618+E619+E620</f>
        <v>247.51724612928018</v>
      </c>
    </row>
    <row r="615" spans="1:8" ht="15.75" hidden="1" outlineLevel="1">
      <c r="A615" s="34" t="s">
        <v>20</v>
      </c>
      <c r="B615" s="34"/>
      <c r="C615" s="14"/>
      <c r="D615" s="14"/>
      <c r="E615" s="14"/>
      <c r="F615" s="14"/>
      <c r="G615" s="14"/>
      <c r="H615" s="19"/>
    </row>
    <row r="616" spans="1:8" ht="15.75" customHeight="1" hidden="1" outlineLevel="1">
      <c r="A616" s="30" t="s">
        <v>21</v>
      </c>
      <c r="B616" s="30"/>
      <c r="C616" s="30"/>
      <c r="D616" s="30"/>
      <c r="E616" s="17">
        <v>22.664646629280192</v>
      </c>
      <c r="G616" s="8"/>
      <c r="H616" s="8"/>
    </row>
    <row r="617" spans="1:8" ht="15.75" customHeight="1" hidden="1" outlineLevel="1">
      <c r="A617" s="30" t="s">
        <v>22</v>
      </c>
      <c r="B617" s="30"/>
      <c r="C617" s="30"/>
      <c r="D617" s="30"/>
      <c r="E617" s="21">
        <v>189.1983897</v>
      </c>
      <c r="G617" s="8"/>
      <c r="H617" s="8"/>
    </row>
    <row r="618" spans="1:8" ht="15.75" customHeight="1" hidden="1" outlineLevel="1">
      <c r="A618" s="30" t="s">
        <v>23</v>
      </c>
      <c r="B618" s="30"/>
      <c r="C618" s="30"/>
      <c r="D618" s="30"/>
      <c r="E618" s="21">
        <v>35.6542098</v>
      </c>
      <c r="G618" s="8"/>
      <c r="H618" s="8"/>
    </row>
    <row r="619" spans="1:8" ht="15.75" customHeight="1" hidden="1" outlineLevel="1">
      <c r="A619" s="30" t="s">
        <v>24</v>
      </c>
      <c r="B619" s="30"/>
      <c r="C619" s="30"/>
      <c r="D619" s="30"/>
      <c r="E619" s="22">
        <v>0</v>
      </c>
      <c r="G619" s="8"/>
      <c r="H619" s="8"/>
    </row>
    <row r="620" spans="1:8" ht="15.75" customHeight="1" hidden="1" outlineLevel="1">
      <c r="A620" s="30" t="s">
        <v>25</v>
      </c>
      <c r="B620" s="30"/>
      <c r="C620" s="30"/>
      <c r="D620" s="30"/>
      <c r="E620" s="22">
        <v>0</v>
      </c>
      <c r="G620" s="8"/>
      <c r="H620" s="8"/>
    </row>
    <row r="621" spans="1:8" ht="15.75" customHeight="1" hidden="1" outlineLevel="1">
      <c r="A621" s="31" t="s">
        <v>26</v>
      </c>
      <c r="B621" s="31"/>
      <c r="C621" s="31"/>
      <c r="D621" s="31"/>
      <c r="E621" s="31"/>
      <c r="F621" s="31"/>
      <c r="G621" s="31"/>
      <c r="H621" s="17">
        <v>231.51</v>
      </c>
    </row>
    <row r="622" spans="1:8" ht="15.75" customHeight="1" hidden="1" outlineLevel="1">
      <c r="A622" s="31" t="s">
        <v>27</v>
      </c>
      <c r="B622" s="31"/>
      <c r="C622" s="31"/>
      <c r="D622" s="31"/>
      <c r="E622" s="31"/>
      <c r="F622" s="31"/>
      <c r="G622" s="31"/>
      <c r="H622" s="21">
        <f>D624+D628</f>
        <v>9710.308985000001</v>
      </c>
    </row>
    <row r="623" spans="1:8" ht="15.75" hidden="1" outlineLevel="1">
      <c r="A623" s="31" t="s">
        <v>20</v>
      </c>
      <c r="B623" s="31"/>
      <c r="C623" s="14"/>
      <c r="D623" s="14"/>
      <c r="E623" s="14"/>
      <c r="F623" s="14"/>
      <c r="G623" s="14"/>
      <c r="H623" s="23"/>
    </row>
    <row r="624" spans="1:8" ht="15.75" customHeight="1" hidden="1" outlineLevel="1">
      <c r="A624" s="33" t="s">
        <v>28</v>
      </c>
      <c r="B624" s="33"/>
      <c r="C624" s="33"/>
      <c r="D624" s="17">
        <f>D625+D626+D627</f>
        <v>4.818</v>
      </c>
      <c r="E624" s="7"/>
      <c r="F624" s="8"/>
      <c r="G624" s="8"/>
      <c r="H624" s="8"/>
    </row>
    <row r="625" spans="1:8" ht="15.75" customHeight="1" hidden="1" outlineLevel="1">
      <c r="A625" s="32" t="s">
        <v>29</v>
      </c>
      <c r="B625" s="32"/>
      <c r="C625" s="32"/>
      <c r="D625" s="17">
        <v>1.257</v>
      </c>
      <c r="E625" s="7"/>
      <c r="F625" s="8"/>
      <c r="G625" s="8"/>
      <c r="H625" s="8"/>
    </row>
    <row r="626" spans="1:8" ht="15.75" customHeight="1" hidden="1" outlineLevel="1">
      <c r="A626" s="32" t="s">
        <v>30</v>
      </c>
      <c r="B626" s="32"/>
      <c r="C626" s="32"/>
      <c r="D626" s="17">
        <v>2.285</v>
      </c>
      <c r="E626" s="7"/>
      <c r="F626" s="8"/>
      <c r="G626" s="8"/>
      <c r="H626" s="8"/>
    </row>
    <row r="627" spans="1:8" ht="15.75" customHeight="1" hidden="1" outlineLevel="1">
      <c r="A627" s="32" t="s">
        <v>31</v>
      </c>
      <c r="B627" s="32"/>
      <c r="C627" s="32"/>
      <c r="D627" s="17">
        <v>1.2760000000000002</v>
      </c>
      <c r="E627" s="7"/>
      <c r="F627" s="8"/>
      <c r="G627" s="8"/>
      <c r="H627" s="8"/>
    </row>
    <row r="628" spans="1:8" ht="15.75" customHeight="1" hidden="1" outlineLevel="1">
      <c r="A628" s="33" t="s">
        <v>32</v>
      </c>
      <c r="B628" s="33"/>
      <c r="C628" s="33"/>
      <c r="D628" s="17">
        <f>D629+D630</f>
        <v>9705.490985000002</v>
      </c>
      <c r="E628" s="7"/>
      <c r="F628" s="8"/>
      <c r="G628" s="8"/>
      <c r="H628" s="8"/>
    </row>
    <row r="629" spans="1:8" ht="15.75" customHeight="1" hidden="1" outlineLevel="1">
      <c r="A629" s="32" t="s">
        <v>29</v>
      </c>
      <c r="B629" s="32"/>
      <c r="C629" s="32"/>
      <c r="D629" s="17">
        <v>3085.385436</v>
      </c>
      <c r="E629" s="7"/>
      <c r="F629" s="8"/>
      <c r="G629" s="8"/>
      <c r="H629" s="8"/>
    </row>
    <row r="630" spans="1:8" ht="15.75" customHeight="1" hidden="1" outlineLevel="1">
      <c r="A630" s="32" t="s">
        <v>31</v>
      </c>
      <c r="B630" s="32"/>
      <c r="C630" s="32"/>
      <c r="D630" s="17">
        <v>6620.105549000002</v>
      </c>
      <c r="E630" s="7"/>
      <c r="F630" s="8"/>
      <c r="G630" s="8"/>
      <c r="H630" s="8"/>
    </row>
    <row r="631" spans="1:8" ht="15.75" customHeight="1" hidden="1" outlineLevel="1">
      <c r="A631" s="31" t="s">
        <v>33</v>
      </c>
      <c r="B631" s="31"/>
      <c r="C631" s="31"/>
      <c r="D631" s="31"/>
      <c r="E631" s="31"/>
      <c r="F631" s="31"/>
      <c r="G631" s="31"/>
      <c r="H631" s="17">
        <v>404335.071</v>
      </c>
    </row>
    <row r="632" spans="1:8" ht="15.75" customHeight="1" hidden="1" outlineLevel="1">
      <c r="A632" s="31" t="s">
        <v>34</v>
      </c>
      <c r="B632" s="31"/>
      <c r="C632" s="31"/>
      <c r="D632" s="31"/>
      <c r="E632" s="31"/>
      <c r="F632" s="31"/>
      <c r="G632" s="31"/>
      <c r="H632" s="17">
        <v>7904.352</v>
      </c>
    </row>
    <row r="633" spans="1:8" ht="15.75" customHeight="1" hidden="1" outlineLevel="1">
      <c r="A633" s="31" t="s">
        <v>35</v>
      </c>
      <c r="B633" s="31"/>
      <c r="C633" s="31"/>
      <c r="D633" s="31"/>
      <c r="E633" s="31"/>
      <c r="F633" s="31"/>
      <c r="G633" s="31"/>
      <c r="H633" s="17">
        <f>E635+E636+E637+E638+E639</f>
        <v>148084.883985</v>
      </c>
    </row>
    <row r="634" spans="1:8" ht="15.75" hidden="1" outlineLevel="1">
      <c r="A634" s="31" t="s">
        <v>20</v>
      </c>
      <c r="B634" s="31"/>
      <c r="C634" s="14"/>
      <c r="D634" s="14"/>
      <c r="E634" s="14"/>
      <c r="F634" s="14"/>
      <c r="G634" s="14"/>
      <c r="H634" s="23"/>
    </row>
    <row r="635" spans="1:8" ht="15.75" customHeight="1" hidden="1" outlineLevel="1">
      <c r="A635" s="30" t="s">
        <v>36</v>
      </c>
      <c r="B635" s="30"/>
      <c r="C635" s="30"/>
      <c r="D635" s="30"/>
      <c r="E635" s="17">
        <v>9710.308985000001</v>
      </c>
      <c r="G635" s="8"/>
      <c r="H635" s="8"/>
    </row>
    <row r="636" spans="1:8" ht="15.75" customHeight="1" hidden="1" outlineLevel="1">
      <c r="A636" s="30" t="s">
        <v>37</v>
      </c>
      <c r="B636" s="30"/>
      <c r="C636" s="30"/>
      <c r="D636" s="30"/>
      <c r="E636" s="21">
        <v>113875.965</v>
      </c>
      <c r="G636" s="8"/>
      <c r="H636" s="8"/>
    </row>
    <row r="637" spans="1:8" ht="15.75" customHeight="1" hidden="1" outlineLevel="1">
      <c r="A637" s="30" t="s">
        <v>38</v>
      </c>
      <c r="B637" s="30"/>
      <c r="C637" s="30"/>
      <c r="D637" s="30"/>
      <c r="E637" s="21">
        <v>24498.61</v>
      </c>
      <c r="G637" s="8"/>
      <c r="H637" s="8"/>
    </row>
    <row r="638" spans="1:8" ht="15.75" customHeight="1" hidden="1" outlineLevel="1">
      <c r="A638" s="30" t="s">
        <v>39</v>
      </c>
      <c r="B638" s="30"/>
      <c r="C638" s="30"/>
      <c r="D638" s="30"/>
      <c r="E638" s="22">
        <v>0</v>
      </c>
      <c r="G638" s="8"/>
      <c r="H638" s="8"/>
    </row>
    <row r="639" spans="1:8" ht="15.75" customHeight="1" hidden="1" outlineLevel="1">
      <c r="A639" s="30" t="s">
        <v>40</v>
      </c>
      <c r="B639" s="30"/>
      <c r="C639" s="30"/>
      <c r="D639" s="30"/>
      <c r="E639" s="22">
        <v>0</v>
      </c>
      <c r="G639" s="8"/>
      <c r="H639" s="8"/>
    </row>
    <row r="640" spans="1:8" ht="15.75" customHeight="1" hidden="1" outlineLevel="1">
      <c r="A640" s="31" t="s">
        <v>41</v>
      </c>
      <c r="B640" s="31"/>
      <c r="C640" s="31"/>
      <c r="D640" s="31"/>
      <c r="E640" s="31"/>
      <c r="F640" s="31"/>
      <c r="G640" s="31"/>
      <c r="H640" s="17">
        <v>130230</v>
      </c>
    </row>
    <row r="641" spans="1:8" ht="15.75" customHeight="1" hidden="1" outlineLevel="1">
      <c r="A641" s="31" t="s">
        <v>42</v>
      </c>
      <c r="B641" s="31"/>
      <c r="C641" s="31"/>
      <c r="D641" s="31"/>
      <c r="E641" s="31"/>
      <c r="F641" s="31"/>
      <c r="G641" s="31"/>
      <c r="H641" s="12">
        <v>0</v>
      </c>
    </row>
    <row r="642" ht="15.75" hidden="1" outlineLevel="1"/>
    <row r="643" spans="1:9" s="8" customFormat="1" ht="15.75" hidden="1" outlineLevel="1">
      <c r="A643" s="35" t="s">
        <v>67</v>
      </c>
      <c r="B643" s="35"/>
      <c r="C643" s="35"/>
      <c r="D643" s="35"/>
      <c r="E643" s="35"/>
      <c r="F643" s="35"/>
      <c r="G643" s="35"/>
      <c r="H643" s="35"/>
      <c r="I643" s="7"/>
    </row>
    <row r="644" spans="1:9" s="8" customFormat="1" ht="40.5" customHeight="1" hidden="1" outlineLevel="1">
      <c r="A644" s="36" t="s">
        <v>11</v>
      </c>
      <c r="B644" s="36"/>
      <c r="C644" s="36"/>
      <c r="D644" s="36"/>
      <c r="E644" s="36"/>
      <c r="F644" s="36"/>
      <c r="G644" s="36"/>
      <c r="H644" s="12">
        <f>ROUND(H647+H648*H649,2)</f>
        <v>2176.46</v>
      </c>
      <c r="I644" s="7"/>
    </row>
    <row r="645" spans="1:9" s="8" customFormat="1" ht="15.75" hidden="1" outlineLevel="1">
      <c r="A645" s="7"/>
      <c r="B645" s="7"/>
      <c r="C645" s="13"/>
      <c r="D645" s="13"/>
      <c r="E645" s="13"/>
      <c r="F645" s="7"/>
      <c r="G645" s="4"/>
      <c r="H645" s="7"/>
      <c r="I645" s="7"/>
    </row>
    <row r="646" spans="1:9" s="8" customFormat="1" ht="33.75" customHeight="1" hidden="1" outlineLevel="1">
      <c r="A646" s="36" t="s">
        <v>12</v>
      </c>
      <c r="B646" s="36"/>
      <c r="C646" s="36"/>
      <c r="D646" s="36"/>
      <c r="E646" s="36"/>
      <c r="F646" s="36"/>
      <c r="G646" s="36"/>
      <c r="H646" s="36"/>
      <c r="I646" s="7"/>
    </row>
    <row r="647" spans="1:9" s="8" customFormat="1" ht="21.75" customHeight="1" hidden="1" outlineLevel="1">
      <c r="A647" s="34" t="s">
        <v>13</v>
      </c>
      <c r="B647" s="34"/>
      <c r="C647" s="34"/>
      <c r="D647" s="34"/>
      <c r="E647" s="34"/>
      <c r="F647" s="34"/>
      <c r="G647" s="34"/>
      <c r="H647" s="12">
        <v>1101.23</v>
      </c>
      <c r="I647" s="7"/>
    </row>
    <row r="648" spans="1:9" s="8" customFormat="1" ht="25.5" customHeight="1" hidden="1" outlineLevel="1">
      <c r="A648" s="34" t="s">
        <v>14</v>
      </c>
      <c r="B648" s="34"/>
      <c r="C648" s="34"/>
      <c r="D648" s="34"/>
      <c r="E648" s="34"/>
      <c r="F648" s="34"/>
      <c r="G648" s="34"/>
      <c r="H648" s="12">
        <v>669611.26</v>
      </c>
      <c r="I648" s="7"/>
    </row>
    <row r="649" spans="1:11" s="8" customFormat="1" ht="35.25" customHeight="1" hidden="1" outlineLevel="1">
      <c r="A649" s="34" t="s">
        <v>15</v>
      </c>
      <c r="B649" s="34"/>
      <c r="C649" s="34"/>
      <c r="D649" s="34"/>
      <c r="E649" s="34"/>
      <c r="F649" s="34"/>
      <c r="G649" s="34"/>
      <c r="H649" s="15">
        <f>(H650+H651-(H652+H659))/(H669+H670-(H671+H678))</f>
        <v>0.001605751815761021</v>
      </c>
      <c r="I649" s="7"/>
      <c r="K649" s="20"/>
    </row>
    <row r="650" spans="1:11" s="8" customFormat="1" ht="24.75" customHeight="1" hidden="1" outlineLevel="1">
      <c r="A650" s="34" t="s">
        <v>16</v>
      </c>
      <c r="B650" s="34"/>
      <c r="C650" s="34"/>
      <c r="D650" s="34"/>
      <c r="E650" s="34"/>
      <c r="F650" s="34"/>
      <c r="G650" s="34"/>
      <c r="H650" s="17">
        <v>719.391</v>
      </c>
      <c r="I650" s="7"/>
      <c r="K650" s="20"/>
    </row>
    <row r="651" spans="1:8" ht="35.25" customHeight="1" hidden="1" outlineLevel="1">
      <c r="A651" s="34" t="s">
        <v>17</v>
      </c>
      <c r="B651" s="34"/>
      <c r="C651" s="34"/>
      <c r="D651" s="34"/>
      <c r="E651" s="34"/>
      <c r="F651" s="34"/>
      <c r="G651" s="34"/>
      <c r="H651" s="17">
        <v>10.745</v>
      </c>
    </row>
    <row r="652" spans="1:8" ht="36.75" customHeight="1" hidden="1" outlineLevel="1">
      <c r="A652" s="34" t="s">
        <v>18</v>
      </c>
      <c r="B652" s="34"/>
      <c r="C652" s="34"/>
      <c r="D652" s="34"/>
      <c r="E652" s="34"/>
      <c r="F652" s="34"/>
      <c r="G652" s="34"/>
      <c r="H652" s="17">
        <f>E654+E655+E656+E657+E658</f>
        <v>238.2342579901288</v>
      </c>
    </row>
    <row r="653" spans="1:8" ht="15.75" hidden="1" outlineLevel="1">
      <c r="A653" s="34" t="s">
        <v>20</v>
      </c>
      <c r="B653" s="34"/>
      <c r="C653" s="14"/>
      <c r="D653" s="14"/>
      <c r="E653" s="14"/>
      <c r="F653" s="14"/>
      <c r="G653" s="14"/>
      <c r="H653" s="19"/>
    </row>
    <row r="654" spans="1:8" ht="15.75" customHeight="1" hidden="1" outlineLevel="1">
      <c r="A654" s="30" t="s">
        <v>21</v>
      </c>
      <c r="B654" s="30"/>
      <c r="C654" s="30"/>
      <c r="D654" s="30"/>
      <c r="E654" s="17">
        <v>23.755592090128804</v>
      </c>
      <c r="G654" s="8"/>
      <c r="H654" s="8"/>
    </row>
    <row r="655" spans="1:8" ht="15.75" customHeight="1" hidden="1" outlineLevel="1">
      <c r="A655" s="30" t="s">
        <v>22</v>
      </c>
      <c r="B655" s="30"/>
      <c r="C655" s="30"/>
      <c r="D655" s="30"/>
      <c r="E655" s="21">
        <v>179.60810830000003</v>
      </c>
      <c r="G655" s="8"/>
      <c r="H655" s="8"/>
    </row>
    <row r="656" spans="1:8" ht="15.75" customHeight="1" hidden="1" outlineLevel="1">
      <c r="A656" s="30" t="s">
        <v>23</v>
      </c>
      <c r="B656" s="30"/>
      <c r="C656" s="30"/>
      <c r="D656" s="30"/>
      <c r="E656" s="21">
        <v>34.8705576</v>
      </c>
      <c r="G656" s="8"/>
      <c r="H656" s="8"/>
    </row>
    <row r="657" spans="1:8" ht="15.75" customHeight="1" hidden="1" outlineLevel="1">
      <c r="A657" s="30" t="s">
        <v>24</v>
      </c>
      <c r="B657" s="30"/>
      <c r="C657" s="30"/>
      <c r="D657" s="30"/>
      <c r="E657" s="22">
        <v>0</v>
      </c>
      <c r="G657" s="8"/>
      <c r="H657" s="8"/>
    </row>
    <row r="658" spans="1:8" ht="15.75" customHeight="1" hidden="1" outlineLevel="1">
      <c r="A658" s="30" t="s">
        <v>25</v>
      </c>
      <c r="B658" s="30"/>
      <c r="C658" s="30"/>
      <c r="D658" s="30"/>
      <c r="E658" s="22">
        <v>0</v>
      </c>
      <c r="G658" s="8"/>
      <c r="H658" s="8"/>
    </row>
    <row r="659" spans="1:8" ht="24" customHeight="1" hidden="1" outlineLevel="1">
      <c r="A659" s="31" t="s">
        <v>26</v>
      </c>
      <c r="B659" s="31"/>
      <c r="C659" s="31"/>
      <c r="D659" s="31"/>
      <c r="E659" s="31"/>
      <c r="F659" s="31"/>
      <c r="G659" s="31"/>
      <c r="H659" s="17">
        <v>276.56</v>
      </c>
    </row>
    <row r="660" spans="1:8" ht="33" customHeight="1" hidden="1" outlineLevel="1">
      <c r="A660" s="31" t="s">
        <v>27</v>
      </c>
      <c r="B660" s="31"/>
      <c r="C660" s="31"/>
      <c r="D660" s="31"/>
      <c r="E660" s="31"/>
      <c r="F660" s="31"/>
      <c r="G660" s="31"/>
      <c r="H660" s="21">
        <f>D662+D666</f>
        <v>9990.432637999998</v>
      </c>
    </row>
    <row r="661" spans="1:8" ht="15.75" hidden="1" outlineLevel="1">
      <c r="A661" s="31" t="s">
        <v>20</v>
      </c>
      <c r="B661" s="31"/>
      <c r="C661" s="14"/>
      <c r="D661" s="14"/>
      <c r="E661" s="14"/>
      <c r="F661" s="14"/>
      <c r="G661" s="14"/>
      <c r="H661" s="23"/>
    </row>
    <row r="662" spans="1:8" ht="15.75" customHeight="1" hidden="1" outlineLevel="1">
      <c r="A662" s="33" t="s">
        <v>28</v>
      </c>
      <c r="B662" s="33"/>
      <c r="C662" s="33"/>
      <c r="D662" s="17">
        <f>D663+D664+D665</f>
        <v>6.5089999999999995</v>
      </c>
      <c r="E662" s="7"/>
      <c r="F662" s="8"/>
      <c r="G662" s="8"/>
      <c r="H662" s="8"/>
    </row>
    <row r="663" spans="1:8" ht="15.75" customHeight="1" hidden="1" outlineLevel="1">
      <c r="A663" s="32" t="s">
        <v>29</v>
      </c>
      <c r="B663" s="32"/>
      <c r="C663" s="32"/>
      <c r="D663" s="17">
        <v>3.85</v>
      </c>
      <c r="E663" s="7"/>
      <c r="F663" s="8"/>
      <c r="G663" s="8"/>
      <c r="H663" s="8"/>
    </row>
    <row r="664" spans="1:8" ht="15.75" customHeight="1" hidden="1" outlineLevel="1">
      <c r="A664" s="32" t="s">
        <v>30</v>
      </c>
      <c r="B664" s="32"/>
      <c r="C664" s="32"/>
      <c r="D664" s="17">
        <v>1.652</v>
      </c>
      <c r="E664" s="7"/>
      <c r="F664" s="8"/>
      <c r="G664" s="8"/>
      <c r="H664" s="8"/>
    </row>
    <row r="665" spans="1:8" ht="15.75" customHeight="1" hidden="1" outlineLevel="1">
      <c r="A665" s="32" t="s">
        <v>31</v>
      </c>
      <c r="B665" s="32"/>
      <c r="C665" s="32"/>
      <c r="D665" s="17">
        <v>1.007</v>
      </c>
      <c r="E665" s="7"/>
      <c r="F665" s="8"/>
      <c r="G665" s="8"/>
      <c r="H665" s="8"/>
    </row>
    <row r="666" spans="1:8" ht="15.75" customHeight="1" hidden="1" outlineLevel="1">
      <c r="A666" s="33" t="s">
        <v>32</v>
      </c>
      <c r="B666" s="33"/>
      <c r="C666" s="33"/>
      <c r="D666" s="17">
        <f>D667+D668</f>
        <v>9983.923637999998</v>
      </c>
      <c r="E666" s="7"/>
      <c r="F666" s="8"/>
      <c r="G666" s="8"/>
      <c r="H666" s="8"/>
    </row>
    <row r="667" spans="1:9" s="8" customFormat="1" ht="15.75" customHeight="1" hidden="1" outlineLevel="1">
      <c r="A667" s="32" t="s">
        <v>29</v>
      </c>
      <c r="B667" s="32"/>
      <c r="C667" s="32"/>
      <c r="D667" s="17">
        <v>3325.9405179999994</v>
      </c>
      <c r="E667" s="7"/>
      <c r="I667" s="7"/>
    </row>
    <row r="668" spans="1:9" s="8" customFormat="1" ht="15.75" customHeight="1" hidden="1" outlineLevel="1">
      <c r="A668" s="32" t="s">
        <v>31</v>
      </c>
      <c r="B668" s="32"/>
      <c r="C668" s="32"/>
      <c r="D668" s="17">
        <v>6657.983119999999</v>
      </c>
      <c r="E668" s="7"/>
      <c r="I668" s="7"/>
    </row>
    <row r="669" spans="1:9" s="8" customFormat="1" ht="35.25" customHeight="1" hidden="1" outlineLevel="1">
      <c r="A669" s="31" t="s">
        <v>33</v>
      </c>
      <c r="B669" s="31"/>
      <c r="C669" s="31"/>
      <c r="D669" s="31"/>
      <c r="E669" s="31"/>
      <c r="F669" s="31"/>
      <c r="G669" s="31"/>
      <c r="H669" s="17">
        <v>424285.505</v>
      </c>
      <c r="I669" s="7"/>
    </row>
    <row r="670" spans="1:9" s="8" customFormat="1" ht="34.5" customHeight="1" hidden="1" outlineLevel="1">
      <c r="A670" s="31" t="s">
        <v>34</v>
      </c>
      <c r="B670" s="31"/>
      <c r="C670" s="31"/>
      <c r="D670" s="31"/>
      <c r="E670" s="31"/>
      <c r="F670" s="31"/>
      <c r="G670" s="31"/>
      <c r="H670" s="17">
        <v>7635.415</v>
      </c>
      <c r="I670" s="7"/>
    </row>
    <row r="671" spans="1:9" s="8" customFormat="1" ht="34.5" customHeight="1" hidden="1" outlineLevel="1">
      <c r="A671" s="31" t="s">
        <v>35</v>
      </c>
      <c r="B671" s="31"/>
      <c r="C671" s="31"/>
      <c r="D671" s="31"/>
      <c r="E671" s="31"/>
      <c r="F671" s="31"/>
      <c r="G671" s="31"/>
      <c r="H671" s="17">
        <f>E673+E674+E675+E676+E677</f>
        <v>142244.42863799998</v>
      </c>
      <c r="I671" s="7"/>
    </row>
    <row r="672" spans="1:9" s="8" customFormat="1" ht="15.75" hidden="1" outlineLevel="1">
      <c r="A672" s="31" t="s">
        <v>20</v>
      </c>
      <c r="B672" s="31"/>
      <c r="C672" s="14"/>
      <c r="D672" s="14"/>
      <c r="E672" s="14"/>
      <c r="F672" s="14"/>
      <c r="G672" s="14"/>
      <c r="H672" s="23"/>
      <c r="I672" s="7"/>
    </row>
    <row r="673" spans="1:9" s="8" customFormat="1" ht="15.75" customHeight="1" hidden="1" outlineLevel="1">
      <c r="A673" s="30" t="s">
        <v>36</v>
      </c>
      <c r="B673" s="30"/>
      <c r="C673" s="30"/>
      <c r="D673" s="30"/>
      <c r="E673" s="17">
        <v>9990.432637999998</v>
      </c>
      <c r="F673" s="7"/>
      <c r="I673" s="7"/>
    </row>
    <row r="674" spans="1:9" s="8" customFormat="1" ht="15.75" customHeight="1" hidden="1" outlineLevel="1">
      <c r="A674" s="30" t="s">
        <v>37</v>
      </c>
      <c r="B674" s="30"/>
      <c r="C674" s="30"/>
      <c r="D674" s="30"/>
      <c r="E674" s="21">
        <v>108287.26499999998</v>
      </c>
      <c r="F674" s="7"/>
      <c r="I674" s="7"/>
    </row>
    <row r="675" spans="1:9" s="8" customFormat="1" ht="15.75" customHeight="1" hidden="1" outlineLevel="1">
      <c r="A675" s="30" t="s">
        <v>38</v>
      </c>
      <c r="B675" s="30"/>
      <c r="C675" s="30"/>
      <c r="D675" s="30"/>
      <c r="E675" s="21">
        <v>23966.731</v>
      </c>
      <c r="F675" s="7"/>
      <c r="I675" s="7"/>
    </row>
    <row r="676" spans="1:9" s="8" customFormat="1" ht="15.75" customHeight="1" hidden="1" outlineLevel="1">
      <c r="A676" s="30" t="s">
        <v>39</v>
      </c>
      <c r="B676" s="30"/>
      <c r="C676" s="30"/>
      <c r="D676" s="30"/>
      <c r="E676" s="22">
        <v>0</v>
      </c>
      <c r="F676" s="7"/>
      <c r="I676" s="7"/>
    </row>
    <row r="677" spans="1:9" s="8" customFormat="1" ht="15.75" customHeight="1" hidden="1" outlineLevel="1">
      <c r="A677" s="30" t="s">
        <v>40</v>
      </c>
      <c r="B677" s="30"/>
      <c r="C677" s="30"/>
      <c r="D677" s="30"/>
      <c r="E677" s="22">
        <v>0</v>
      </c>
      <c r="F677" s="7"/>
      <c r="I677" s="7"/>
    </row>
    <row r="678" spans="1:9" s="8" customFormat="1" ht="31.5" customHeight="1" hidden="1" outlineLevel="1">
      <c r="A678" s="31" t="s">
        <v>41</v>
      </c>
      <c r="B678" s="31"/>
      <c r="C678" s="31"/>
      <c r="D678" s="31"/>
      <c r="E678" s="31"/>
      <c r="F678" s="31"/>
      <c r="G678" s="31"/>
      <c r="H678" s="17">
        <v>155570</v>
      </c>
      <c r="I678" s="7"/>
    </row>
    <row r="679" spans="1:9" s="8" customFormat="1" ht="34.5" customHeight="1" hidden="1" outlineLevel="1">
      <c r="A679" s="31" t="s">
        <v>42</v>
      </c>
      <c r="B679" s="31"/>
      <c r="C679" s="31"/>
      <c r="D679" s="31"/>
      <c r="E679" s="31"/>
      <c r="F679" s="31"/>
      <c r="G679" s="31"/>
      <c r="H679" s="12">
        <v>0</v>
      </c>
      <c r="I679" s="7"/>
    </row>
    <row r="680" ht="15.75" hidden="1" outlineLevel="1"/>
    <row r="681" spans="1:9" s="8" customFormat="1" ht="15.75" hidden="1" outlineLevel="1">
      <c r="A681" s="35" t="s">
        <v>68</v>
      </c>
      <c r="B681" s="35"/>
      <c r="C681" s="35"/>
      <c r="D681" s="35"/>
      <c r="E681" s="35"/>
      <c r="F681" s="35"/>
      <c r="G681" s="35"/>
      <c r="H681" s="35"/>
      <c r="I681" s="7"/>
    </row>
    <row r="682" spans="1:9" s="8" customFormat="1" ht="40.5" customHeight="1" hidden="1" outlineLevel="1">
      <c r="A682" s="36" t="s">
        <v>11</v>
      </c>
      <c r="B682" s="36"/>
      <c r="C682" s="36"/>
      <c r="D682" s="36"/>
      <c r="E682" s="36"/>
      <c r="F682" s="36"/>
      <c r="G682" s="36"/>
      <c r="H682" s="12">
        <f>ROUND(H685+H686*H687,2)</f>
        <v>2080.29</v>
      </c>
      <c r="I682" s="7"/>
    </row>
    <row r="683" spans="1:9" s="8" customFormat="1" ht="15.75" hidden="1" outlineLevel="1">
      <c r="A683" s="7"/>
      <c r="B683" s="7"/>
      <c r="C683" s="13"/>
      <c r="D683" s="13"/>
      <c r="E683" s="13"/>
      <c r="F683" s="7"/>
      <c r="G683" s="4"/>
      <c r="H683" s="7"/>
      <c r="I683" s="7"/>
    </row>
    <row r="684" spans="1:9" s="8" customFormat="1" ht="33.75" customHeight="1" hidden="1" outlineLevel="1">
      <c r="A684" s="36" t="s">
        <v>12</v>
      </c>
      <c r="B684" s="36"/>
      <c r="C684" s="36"/>
      <c r="D684" s="36"/>
      <c r="E684" s="36"/>
      <c r="F684" s="36"/>
      <c r="G684" s="36"/>
      <c r="H684" s="36"/>
      <c r="I684" s="7"/>
    </row>
    <row r="685" spans="1:9" s="8" customFormat="1" ht="21.75" customHeight="1" hidden="1" outlineLevel="1">
      <c r="A685" s="34" t="s">
        <v>13</v>
      </c>
      <c r="B685" s="34"/>
      <c r="C685" s="34"/>
      <c r="D685" s="34"/>
      <c r="E685" s="34"/>
      <c r="F685" s="34"/>
      <c r="G685" s="34"/>
      <c r="H685" s="12">
        <v>1056.78</v>
      </c>
      <c r="I685" s="7"/>
    </row>
    <row r="686" spans="1:9" s="8" customFormat="1" ht="25.5" customHeight="1" hidden="1" outlineLevel="1">
      <c r="A686" s="34" t="s">
        <v>14</v>
      </c>
      <c r="B686" s="34"/>
      <c r="C686" s="34"/>
      <c r="D686" s="34"/>
      <c r="E686" s="34"/>
      <c r="F686" s="34"/>
      <c r="G686" s="34"/>
      <c r="H686" s="12">
        <v>682458.86</v>
      </c>
      <c r="I686" s="7"/>
    </row>
    <row r="687" spans="1:11" s="8" customFormat="1" ht="35.25" customHeight="1" hidden="1" outlineLevel="1">
      <c r="A687" s="34" t="s">
        <v>15</v>
      </c>
      <c r="B687" s="34"/>
      <c r="C687" s="34"/>
      <c r="D687" s="34"/>
      <c r="E687" s="34"/>
      <c r="F687" s="34"/>
      <c r="G687" s="34"/>
      <c r="H687" s="15">
        <f>(H688+H689-(H690+H697))/(H707+H708-(H709+H716))</f>
        <v>0.0014997443285717908</v>
      </c>
      <c r="I687" s="7"/>
      <c r="K687" s="20"/>
    </row>
    <row r="688" spans="1:11" s="8" customFormat="1" ht="24.75" customHeight="1" hidden="1" outlineLevel="1">
      <c r="A688" s="34" t="s">
        <v>16</v>
      </c>
      <c r="B688" s="34"/>
      <c r="C688" s="34"/>
      <c r="D688" s="34"/>
      <c r="E688" s="34"/>
      <c r="F688" s="34"/>
      <c r="G688" s="34"/>
      <c r="H688" s="17">
        <v>791.716</v>
      </c>
      <c r="I688" s="7"/>
      <c r="K688" s="20"/>
    </row>
    <row r="689" spans="1:9" s="8" customFormat="1" ht="35.25" customHeight="1" hidden="1" outlineLevel="1">
      <c r="A689" s="34" t="s">
        <v>17</v>
      </c>
      <c r="B689" s="34"/>
      <c r="C689" s="34"/>
      <c r="D689" s="34"/>
      <c r="E689" s="34"/>
      <c r="F689" s="34"/>
      <c r="G689" s="34"/>
      <c r="H689" s="17">
        <v>25.540999999999997</v>
      </c>
      <c r="I689" s="7"/>
    </row>
    <row r="690" spans="1:9" s="8" customFormat="1" ht="36.75" customHeight="1" hidden="1" outlineLevel="1">
      <c r="A690" s="34" t="s">
        <v>18</v>
      </c>
      <c r="B690" s="34"/>
      <c r="C690" s="34"/>
      <c r="D690" s="34"/>
      <c r="E690" s="34"/>
      <c r="F690" s="34"/>
      <c r="G690" s="34"/>
      <c r="H690" s="17">
        <f>E692+E693+E694+E695+E696</f>
        <v>265.9979700951935</v>
      </c>
      <c r="I690" s="7"/>
    </row>
    <row r="691" spans="1:9" s="8" customFormat="1" ht="15.75" hidden="1" outlineLevel="1">
      <c r="A691" s="34" t="s">
        <v>20</v>
      </c>
      <c r="B691" s="34"/>
      <c r="C691" s="14"/>
      <c r="D691" s="14"/>
      <c r="E691" s="14"/>
      <c r="F691" s="14"/>
      <c r="G691" s="14"/>
      <c r="H691" s="19"/>
      <c r="I691" s="7"/>
    </row>
    <row r="692" spans="1:9" s="8" customFormat="1" ht="15.75" customHeight="1" hidden="1" outlineLevel="1">
      <c r="A692" s="30" t="s">
        <v>21</v>
      </c>
      <c r="B692" s="30"/>
      <c r="C692" s="30"/>
      <c r="D692" s="30"/>
      <c r="E692" s="17">
        <v>26.40804149519351</v>
      </c>
      <c r="F692" s="7"/>
      <c r="I692" s="7"/>
    </row>
    <row r="693" spans="1:9" s="8" customFormat="1" ht="15.75" customHeight="1" hidden="1" outlineLevel="1">
      <c r="A693" s="30" t="s">
        <v>22</v>
      </c>
      <c r="B693" s="30"/>
      <c r="C693" s="30"/>
      <c r="D693" s="30"/>
      <c r="E693" s="21">
        <v>193.5295739</v>
      </c>
      <c r="F693" s="7"/>
      <c r="I693" s="7"/>
    </row>
    <row r="694" spans="1:9" s="8" customFormat="1" ht="15.75" customHeight="1" hidden="1" outlineLevel="1">
      <c r="A694" s="30" t="s">
        <v>23</v>
      </c>
      <c r="B694" s="30"/>
      <c r="C694" s="30"/>
      <c r="D694" s="30"/>
      <c r="E694" s="21">
        <v>46.060354700000005</v>
      </c>
      <c r="F694" s="7"/>
      <c r="I694" s="7"/>
    </row>
    <row r="695" spans="1:9" s="8" customFormat="1" ht="15.75" customHeight="1" hidden="1" outlineLevel="1">
      <c r="A695" s="30" t="s">
        <v>24</v>
      </c>
      <c r="B695" s="30"/>
      <c r="C695" s="30"/>
      <c r="D695" s="30"/>
      <c r="E695" s="22">
        <v>0</v>
      </c>
      <c r="F695" s="7"/>
      <c r="I695" s="7"/>
    </row>
    <row r="696" spans="1:9" s="8" customFormat="1" ht="15.75" customHeight="1" hidden="1" outlineLevel="1">
      <c r="A696" s="30" t="s">
        <v>25</v>
      </c>
      <c r="B696" s="30"/>
      <c r="C696" s="30"/>
      <c r="D696" s="30"/>
      <c r="E696" s="22">
        <v>0</v>
      </c>
      <c r="F696" s="7"/>
      <c r="I696" s="7"/>
    </row>
    <row r="697" spans="1:9" s="8" customFormat="1" ht="24" customHeight="1" hidden="1" outlineLevel="1">
      <c r="A697" s="31" t="s">
        <v>26</v>
      </c>
      <c r="B697" s="31"/>
      <c r="C697" s="31"/>
      <c r="D697" s="31"/>
      <c r="E697" s="31"/>
      <c r="F697" s="31"/>
      <c r="G697" s="31"/>
      <c r="H697" s="17">
        <v>287.07</v>
      </c>
      <c r="I697" s="7"/>
    </row>
    <row r="698" spans="1:9" s="8" customFormat="1" ht="33" customHeight="1" hidden="1" outlineLevel="1">
      <c r="A698" s="31" t="s">
        <v>27</v>
      </c>
      <c r="B698" s="31"/>
      <c r="C698" s="31"/>
      <c r="D698" s="31"/>
      <c r="E698" s="31"/>
      <c r="F698" s="31"/>
      <c r="G698" s="31"/>
      <c r="H698" s="21">
        <f>D700+D704</f>
        <v>11042.648684999991</v>
      </c>
      <c r="I698" s="7"/>
    </row>
    <row r="699" spans="1:8" ht="15.75" hidden="1" outlineLevel="1">
      <c r="A699" s="31" t="s">
        <v>20</v>
      </c>
      <c r="B699" s="31"/>
      <c r="C699" s="14"/>
      <c r="D699" s="14"/>
      <c r="E699" s="14"/>
      <c r="F699" s="14"/>
      <c r="G699" s="14"/>
      <c r="H699" s="23"/>
    </row>
    <row r="700" spans="1:8" ht="15.75" customHeight="1" hidden="1" outlineLevel="1">
      <c r="A700" s="33" t="s">
        <v>28</v>
      </c>
      <c r="B700" s="33"/>
      <c r="C700" s="33"/>
      <c r="D700" s="17">
        <f>D701+D702+D703</f>
        <v>2.736</v>
      </c>
      <c r="E700" s="7"/>
      <c r="F700" s="8"/>
      <c r="G700" s="8"/>
      <c r="H700" s="8"/>
    </row>
    <row r="701" spans="1:8" ht="15.75" customHeight="1" hidden="1" outlineLevel="1">
      <c r="A701" s="32" t="s">
        <v>29</v>
      </c>
      <c r="B701" s="32"/>
      <c r="C701" s="32"/>
      <c r="D701" s="17">
        <v>1.001</v>
      </c>
      <c r="E701" s="7"/>
      <c r="F701" s="8"/>
      <c r="G701" s="8"/>
      <c r="H701" s="8"/>
    </row>
    <row r="702" spans="1:8" ht="15.75" customHeight="1" hidden="1" outlineLevel="1">
      <c r="A702" s="32" t="s">
        <v>30</v>
      </c>
      <c r="B702" s="32"/>
      <c r="C702" s="32"/>
      <c r="D702" s="17">
        <v>1.457</v>
      </c>
      <c r="E702" s="7"/>
      <c r="F702" s="8"/>
      <c r="G702" s="8"/>
      <c r="H702" s="8"/>
    </row>
    <row r="703" spans="1:8" ht="15.75" customHeight="1" hidden="1" outlineLevel="1">
      <c r="A703" s="32" t="s">
        <v>31</v>
      </c>
      <c r="B703" s="32"/>
      <c r="C703" s="32"/>
      <c r="D703" s="17">
        <v>0.278</v>
      </c>
      <c r="E703" s="7"/>
      <c r="F703" s="8"/>
      <c r="G703" s="8"/>
      <c r="H703" s="8"/>
    </row>
    <row r="704" spans="1:8" ht="15.75" customHeight="1" hidden="1" outlineLevel="1">
      <c r="A704" s="33" t="s">
        <v>32</v>
      </c>
      <c r="B704" s="33"/>
      <c r="C704" s="33"/>
      <c r="D704" s="17">
        <f>D705+D706</f>
        <v>11039.91268499999</v>
      </c>
      <c r="E704" s="7"/>
      <c r="F704" s="8"/>
      <c r="G704" s="8"/>
      <c r="H704" s="8"/>
    </row>
    <row r="705" spans="1:8" ht="15.75" customHeight="1" hidden="1" outlineLevel="1">
      <c r="A705" s="32" t="s">
        <v>29</v>
      </c>
      <c r="B705" s="32"/>
      <c r="C705" s="32"/>
      <c r="D705" s="17">
        <v>3603.9443960000012</v>
      </c>
      <c r="E705" s="7"/>
      <c r="F705" s="8"/>
      <c r="G705" s="8"/>
      <c r="H705" s="8"/>
    </row>
    <row r="706" spans="1:8" ht="15.75" customHeight="1" hidden="1" outlineLevel="1">
      <c r="A706" s="32" t="s">
        <v>31</v>
      </c>
      <c r="B706" s="32"/>
      <c r="C706" s="32"/>
      <c r="D706" s="17">
        <v>7435.9682889999885</v>
      </c>
      <c r="E706" s="7"/>
      <c r="F706" s="8"/>
      <c r="G706" s="8"/>
      <c r="H706" s="8"/>
    </row>
    <row r="707" spans="1:8" ht="35.25" customHeight="1" hidden="1" outlineLevel="1">
      <c r="A707" s="31" t="s">
        <v>33</v>
      </c>
      <c r="B707" s="31"/>
      <c r="C707" s="31"/>
      <c r="D707" s="31"/>
      <c r="E707" s="31"/>
      <c r="F707" s="31"/>
      <c r="G707" s="31"/>
      <c r="H707" s="17">
        <v>484609.649</v>
      </c>
    </row>
    <row r="708" spans="1:8" ht="34.5" customHeight="1" hidden="1" outlineLevel="1">
      <c r="A708" s="31" t="s">
        <v>34</v>
      </c>
      <c r="B708" s="31"/>
      <c r="C708" s="31"/>
      <c r="D708" s="31"/>
      <c r="E708" s="31"/>
      <c r="F708" s="31"/>
      <c r="G708" s="31"/>
      <c r="H708" s="17">
        <v>18110.269</v>
      </c>
    </row>
    <row r="709" spans="1:8" ht="34.5" customHeight="1" hidden="1" outlineLevel="1">
      <c r="A709" s="31" t="s">
        <v>35</v>
      </c>
      <c r="B709" s="31"/>
      <c r="C709" s="31"/>
      <c r="D709" s="31"/>
      <c r="E709" s="31"/>
      <c r="F709" s="31"/>
      <c r="G709" s="31"/>
      <c r="H709" s="17">
        <f>E711+E712+E713+E714+E715</f>
        <v>165093.87268499998</v>
      </c>
    </row>
    <row r="710" spans="1:8" ht="15.75" hidden="1" outlineLevel="1">
      <c r="A710" s="31" t="s">
        <v>20</v>
      </c>
      <c r="B710" s="31"/>
      <c r="C710" s="14"/>
      <c r="D710" s="14"/>
      <c r="E710" s="14"/>
      <c r="F710" s="14"/>
      <c r="G710" s="14"/>
      <c r="H710" s="23"/>
    </row>
    <row r="711" spans="1:8" ht="15.75" customHeight="1" hidden="1" outlineLevel="1">
      <c r="A711" s="30" t="s">
        <v>36</v>
      </c>
      <c r="B711" s="30"/>
      <c r="C711" s="30"/>
      <c r="D711" s="30"/>
      <c r="E711" s="17">
        <v>11042.648684999991</v>
      </c>
      <c r="G711" s="8"/>
      <c r="H711" s="8"/>
    </row>
    <row r="712" spans="1:8" ht="15.75" customHeight="1" hidden="1" outlineLevel="1">
      <c r="A712" s="30" t="s">
        <v>37</v>
      </c>
      <c r="B712" s="30"/>
      <c r="C712" s="30"/>
      <c r="D712" s="30"/>
      <c r="E712" s="21">
        <v>121805.996</v>
      </c>
      <c r="G712" s="8"/>
      <c r="H712" s="8"/>
    </row>
    <row r="713" spans="1:8" ht="15.75" customHeight="1" hidden="1" outlineLevel="1">
      <c r="A713" s="30" t="s">
        <v>38</v>
      </c>
      <c r="B713" s="30"/>
      <c r="C713" s="30"/>
      <c r="D713" s="30"/>
      <c r="E713" s="21">
        <v>32245.228000000003</v>
      </c>
      <c r="G713" s="8"/>
      <c r="H713" s="8"/>
    </row>
    <row r="714" spans="1:8" ht="15.75" customHeight="1" hidden="1" outlineLevel="1">
      <c r="A714" s="30" t="s">
        <v>39</v>
      </c>
      <c r="B714" s="30"/>
      <c r="C714" s="30"/>
      <c r="D714" s="30"/>
      <c r="E714" s="22">
        <v>0</v>
      </c>
      <c r="G714" s="8"/>
      <c r="H714" s="8"/>
    </row>
    <row r="715" spans="1:9" s="8" customFormat="1" ht="15.75" customHeight="1" hidden="1" outlineLevel="1">
      <c r="A715" s="30" t="s">
        <v>40</v>
      </c>
      <c r="B715" s="30"/>
      <c r="C715" s="30"/>
      <c r="D715" s="30"/>
      <c r="E715" s="22">
        <v>0</v>
      </c>
      <c r="F715" s="7"/>
      <c r="I715" s="7"/>
    </row>
    <row r="716" spans="1:9" s="8" customFormat="1" ht="31.5" customHeight="1" hidden="1" outlineLevel="1">
      <c r="A716" s="31" t="s">
        <v>41</v>
      </c>
      <c r="B716" s="31"/>
      <c r="C716" s="31"/>
      <c r="D716" s="31"/>
      <c r="E716" s="31"/>
      <c r="F716" s="31"/>
      <c r="G716" s="31"/>
      <c r="H716" s="17">
        <v>161470</v>
      </c>
      <c r="I716" s="7"/>
    </row>
    <row r="717" spans="1:9" s="8" customFormat="1" ht="34.5" customHeight="1" hidden="1" outlineLevel="1">
      <c r="A717" s="31" t="s">
        <v>42</v>
      </c>
      <c r="B717" s="31"/>
      <c r="C717" s="31"/>
      <c r="D717" s="31"/>
      <c r="E717" s="31"/>
      <c r="F717" s="31"/>
      <c r="G717" s="31"/>
      <c r="H717" s="12">
        <v>0</v>
      </c>
      <c r="I717" s="7"/>
    </row>
    <row r="718" ht="15.75" hidden="1" outlineLevel="1"/>
    <row r="719" spans="1:8" ht="15.75" hidden="1" outlineLevel="1">
      <c r="A719" s="35" t="s">
        <v>77</v>
      </c>
      <c r="B719" s="35"/>
      <c r="C719" s="35"/>
      <c r="D719" s="35"/>
      <c r="E719" s="35"/>
      <c r="F719" s="35"/>
      <c r="G719" s="35"/>
      <c r="H719" s="35"/>
    </row>
    <row r="720" spans="1:8" ht="15.75" hidden="1" outlineLevel="1">
      <c r="A720" s="36" t="s">
        <v>11</v>
      </c>
      <c r="B720" s="36"/>
      <c r="C720" s="36"/>
      <c r="D720" s="36"/>
      <c r="E720" s="36"/>
      <c r="F720" s="36"/>
      <c r="G720" s="36"/>
      <c r="H720" s="12">
        <f>ROUND(H723+H724*H725,2)</f>
        <v>2038.22</v>
      </c>
    </row>
    <row r="721" spans="1:5" ht="15.75" hidden="1" outlineLevel="1">
      <c r="A721" s="7"/>
      <c r="B721" s="7"/>
      <c r="C721" s="13"/>
      <c r="D721" s="13"/>
      <c r="E721" s="13"/>
    </row>
    <row r="722" spans="1:8" ht="15.75" hidden="1" outlineLevel="1">
      <c r="A722" s="36" t="s">
        <v>12</v>
      </c>
      <c r="B722" s="36"/>
      <c r="C722" s="36"/>
      <c r="D722" s="36"/>
      <c r="E722" s="36"/>
      <c r="F722" s="36"/>
      <c r="G722" s="36"/>
      <c r="H722" s="36"/>
    </row>
    <row r="723" spans="1:8" ht="15.75" hidden="1" outlineLevel="1">
      <c r="A723" s="34" t="s">
        <v>13</v>
      </c>
      <c r="B723" s="34"/>
      <c r="C723" s="34"/>
      <c r="D723" s="34"/>
      <c r="E723" s="34"/>
      <c r="F723" s="34"/>
      <c r="G723" s="34"/>
      <c r="H723" s="12">
        <v>1008.94</v>
      </c>
    </row>
    <row r="724" spans="1:8" ht="15.75" hidden="1" outlineLevel="1">
      <c r="A724" s="34" t="s">
        <v>14</v>
      </c>
      <c r="B724" s="34"/>
      <c r="C724" s="34"/>
      <c r="D724" s="34"/>
      <c r="E724" s="34"/>
      <c r="F724" s="34"/>
      <c r="G724" s="34"/>
      <c r="H724" s="12">
        <v>682616.75</v>
      </c>
    </row>
    <row r="725" spans="1:8" ht="15.75" hidden="1" outlineLevel="1">
      <c r="A725" s="34" t="s">
        <v>15</v>
      </c>
      <c r="B725" s="34"/>
      <c r="C725" s="34"/>
      <c r="D725" s="34"/>
      <c r="E725" s="34"/>
      <c r="F725" s="34"/>
      <c r="G725" s="34"/>
      <c r="H725" s="15">
        <f>(H726+H727-(H728+H735))/(H745+H746-(H747+H754))</f>
        <v>0.0015078425875431282</v>
      </c>
    </row>
    <row r="726" spans="1:8" ht="15.75" hidden="1" outlineLevel="1">
      <c r="A726" s="34" t="s">
        <v>16</v>
      </c>
      <c r="B726" s="34"/>
      <c r="C726" s="34"/>
      <c r="D726" s="34"/>
      <c r="E726" s="34"/>
      <c r="F726" s="34"/>
      <c r="G726" s="34"/>
      <c r="H726" s="17">
        <v>881.411</v>
      </c>
    </row>
    <row r="727" spans="1:8" ht="15.75" hidden="1" outlineLevel="1">
      <c r="A727" s="34" t="s">
        <v>17</v>
      </c>
      <c r="B727" s="34"/>
      <c r="C727" s="34"/>
      <c r="D727" s="34"/>
      <c r="E727" s="34"/>
      <c r="F727" s="34"/>
      <c r="G727" s="34"/>
      <c r="H727" s="17">
        <v>28.216</v>
      </c>
    </row>
    <row r="728" spans="1:8" ht="15.75" hidden="1" outlineLevel="1">
      <c r="A728" s="34" t="s">
        <v>18</v>
      </c>
      <c r="B728" s="34"/>
      <c r="C728" s="34"/>
      <c r="D728" s="34"/>
      <c r="E728" s="34"/>
      <c r="F728" s="34"/>
      <c r="G728" s="34"/>
      <c r="H728" s="17">
        <f>E730+E731+E732+E733+E734</f>
        <v>302.494234816678</v>
      </c>
    </row>
    <row r="729" spans="1:8" ht="15.75" hidden="1" outlineLevel="1">
      <c r="A729" s="34" t="s">
        <v>20</v>
      </c>
      <c r="B729" s="34"/>
      <c r="C729" s="14"/>
      <c r="D729" s="14"/>
      <c r="E729" s="14"/>
      <c r="F729" s="14"/>
      <c r="G729" s="14"/>
      <c r="H729" s="19"/>
    </row>
    <row r="730" spans="1:8" ht="15.75" hidden="1" outlineLevel="1">
      <c r="A730" s="30" t="s">
        <v>21</v>
      </c>
      <c r="B730" s="30"/>
      <c r="C730" s="30"/>
      <c r="D730" s="30"/>
      <c r="E730" s="17">
        <v>33.67674651667797</v>
      </c>
      <c r="G730" s="8"/>
      <c r="H730" s="8"/>
    </row>
    <row r="731" spans="1:8" ht="15.75" hidden="1" outlineLevel="1">
      <c r="A731" s="30" t="s">
        <v>22</v>
      </c>
      <c r="B731" s="30"/>
      <c r="C731" s="30"/>
      <c r="D731" s="30"/>
      <c r="E731" s="21">
        <v>221.0948159</v>
      </c>
      <c r="G731" s="8"/>
      <c r="H731" s="8"/>
    </row>
    <row r="732" spans="1:8" ht="15.75" hidden="1" outlineLevel="1">
      <c r="A732" s="30" t="s">
        <v>23</v>
      </c>
      <c r="B732" s="30"/>
      <c r="C732" s="30"/>
      <c r="D732" s="30"/>
      <c r="E732" s="21">
        <v>47.7226724</v>
      </c>
      <c r="G732" s="8"/>
      <c r="H732" s="8"/>
    </row>
    <row r="733" spans="1:8" ht="15.75" hidden="1" outlineLevel="1">
      <c r="A733" s="30" t="s">
        <v>24</v>
      </c>
      <c r="B733" s="30"/>
      <c r="C733" s="30"/>
      <c r="D733" s="30"/>
      <c r="E733" s="22">
        <v>0</v>
      </c>
      <c r="G733" s="8"/>
      <c r="H733" s="8"/>
    </row>
    <row r="734" spans="1:8" ht="15.75" hidden="1" outlineLevel="1">
      <c r="A734" s="30" t="s">
        <v>25</v>
      </c>
      <c r="B734" s="30"/>
      <c r="C734" s="30"/>
      <c r="D734" s="30"/>
      <c r="E734" s="22">
        <v>0</v>
      </c>
      <c r="G734" s="8"/>
      <c r="H734" s="8"/>
    </row>
    <row r="735" spans="1:8" ht="15.75" hidden="1" outlineLevel="1">
      <c r="A735" s="31" t="s">
        <v>26</v>
      </c>
      <c r="B735" s="31"/>
      <c r="C735" s="31"/>
      <c r="D735" s="31"/>
      <c r="E735" s="31"/>
      <c r="F735" s="31"/>
      <c r="G735" s="31"/>
      <c r="H735" s="17">
        <v>308.6</v>
      </c>
    </row>
    <row r="736" spans="1:8" ht="15.75" hidden="1" outlineLevel="1">
      <c r="A736" s="31" t="s">
        <v>27</v>
      </c>
      <c r="B736" s="31"/>
      <c r="C736" s="31"/>
      <c r="D736" s="31"/>
      <c r="E736" s="31"/>
      <c r="F736" s="31"/>
      <c r="G736" s="31"/>
      <c r="H736" s="21">
        <f>D738+D742</f>
        <v>13189.537517999997</v>
      </c>
    </row>
    <row r="737" spans="1:8" ht="15.75" hidden="1" outlineLevel="1">
      <c r="A737" s="31" t="s">
        <v>20</v>
      </c>
      <c r="B737" s="31"/>
      <c r="C737" s="14"/>
      <c r="D737" s="14"/>
      <c r="E737" s="14"/>
      <c r="F737" s="14"/>
      <c r="G737" s="14"/>
      <c r="H737" s="23"/>
    </row>
    <row r="738" spans="1:8" ht="15.75" hidden="1" outlineLevel="1">
      <c r="A738" s="33" t="s">
        <v>28</v>
      </c>
      <c r="B738" s="33"/>
      <c r="C738" s="33"/>
      <c r="D738" s="17">
        <f>D739+D740+D741</f>
        <v>5.378999999999948</v>
      </c>
      <c r="E738" s="7"/>
      <c r="F738" s="8"/>
      <c r="G738" s="8"/>
      <c r="H738" s="8"/>
    </row>
    <row r="739" spans="1:8" ht="15.75" hidden="1" outlineLevel="1">
      <c r="A739" s="32" t="s">
        <v>29</v>
      </c>
      <c r="B739" s="32"/>
      <c r="C739" s="32"/>
      <c r="D739" s="17">
        <v>1.3579999999999899</v>
      </c>
      <c r="E739" s="7"/>
      <c r="F739" s="8"/>
      <c r="G739" s="8"/>
      <c r="H739" s="8"/>
    </row>
    <row r="740" spans="1:8" ht="15.75" hidden="1" outlineLevel="1">
      <c r="A740" s="32" t="s">
        <v>30</v>
      </c>
      <c r="B740" s="32"/>
      <c r="C740" s="32"/>
      <c r="D740" s="17">
        <v>3.3909999999999627</v>
      </c>
      <c r="E740" s="7"/>
      <c r="F740" s="8"/>
      <c r="G740" s="8"/>
      <c r="H740" s="8"/>
    </row>
    <row r="741" spans="1:8" ht="15.75" hidden="1" outlineLevel="1">
      <c r="A741" s="32" t="s">
        <v>31</v>
      </c>
      <c r="B741" s="32"/>
      <c r="C741" s="32"/>
      <c r="D741" s="17">
        <v>0.6299999999999955</v>
      </c>
      <c r="E741" s="7"/>
      <c r="F741" s="8"/>
      <c r="G741" s="8"/>
      <c r="H741" s="8"/>
    </row>
    <row r="742" spans="1:8" ht="15.75" hidden="1" outlineLevel="1">
      <c r="A742" s="33" t="s">
        <v>32</v>
      </c>
      <c r="B742" s="33"/>
      <c r="C742" s="33"/>
      <c r="D742" s="17">
        <f>D743+D744</f>
        <v>13184.158517999997</v>
      </c>
      <c r="E742" s="7"/>
      <c r="F742" s="8"/>
      <c r="G742" s="8"/>
      <c r="H742" s="8"/>
    </row>
    <row r="743" spans="1:8" ht="15.75" hidden="1" outlineLevel="1">
      <c r="A743" s="32" t="s">
        <v>29</v>
      </c>
      <c r="B743" s="32"/>
      <c r="C743" s="32"/>
      <c r="D743" s="17">
        <v>4139.348579999999</v>
      </c>
      <c r="E743" s="7"/>
      <c r="F743" s="8"/>
      <c r="G743" s="8"/>
      <c r="H743" s="8"/>
    </row>
    <row r="744" spans="1:8" ht="15.75" hidden="1" outlineLevel="1">
      <c r="A744" s="32" t="s">
        <v>31</v>
      </c>
      <c r="B744" s="32"/>
      <c r="C744" s="32"/>
      <c r="D744" s="17">
        <v>9044.809937999999</v>
      </c>
      <c r="E744" s="7"/>
      <c r="F744" s="8"/>
      <c r="G744" s="8"/>
      <c r="H744" s="8"/>
    </row>
    <row r="745" spans="1:8" ht="15.75" hidden="1" outlineLevel="1">
      <c r="A745" s="31" t="s">
        <v>33</v>
      </c>
      <c r="B745" s="31"/>
      <c r="C745" s="31"/>
      <c r="D745" s="31"/>
      <c r="E745" s="31"/>
      <c r="F745" s="31"/>
      <c r="G745" s="31"/>
      <c r="H745" s="17">
        <v>522891.048</v>
      </c>
    </row>
    <row r="746" spans="1:8" ht="15.75" hidden="1" outlineLevel="1">
      <c r="A746" s="31" t="s">
        <v>34</v>
      </c>
      <c r="B746" s="31"/>
      <c r="C746" s="31"/>
      <c r="D746" s="31"/>
      <c r="E746" s="31"/>
      <c r="F746" s="31"/>
      <c r="G746" s="31"/>
      <c r="H746" s="17">
        <v>19681.281</v>
      </c>
    </row>
    <row r="747" spans="1:8" ht="15.75" hidden="1" outlineLevel="1">
      <c r="A747" s="31" t="s">
        <v>35</v>
      </c>
      <c r="B747" s="31"/>
      <c r="C747" s="31"/>
      <c r="D747" s="31"/>
      <c r="E747" s="31"/>
      <c r="F747" s="31"/>
      <c r="G747" s="31"/>
      <c r="H747" s="17">
        <f>E749+E750+E751+E752+E753</f>
        <v>170995.637518</v>
      </c>
    </row>
    <row r="748" spans="1:8" ht="15.75" hidden="1" outlineLevel="1">
      <c r="A748" s="31" t="s">
        <v>20</v>
      </c>
      <c r="B748" s="31"/>
      <c r="C748" s="14"/>
      <c r="D748" s="14"/>
      <c r="E748" s="14"/>
      <c r="F748" s="14"/>
      <c r="G748" s="14"/>
      <c r="H748" s="23"/>
    </row>
    <row r="749" spans="1:8" ht="15.75" hidden="1" outlineLevel="1">
      <c r="A749" s="30" t="s">
        <v>36</v>
      </c>
      <c r="B749" s="30"/>
      <c r="C749" s="30"/>
      <c r="D749" s="30"/>
      <c r="E749" s="17">
        <v>13189.537517999997</v>
      </c>
      <c r="G749" s="8"/>
      <c r="H749" s="8"/>
    </row>
    <row r="750" spans="1:8" ht="15.75" hidden="1" outlineLevel="1">
      <c r="A750" s="30" t="s">
        <v>37</v>
      </c>
      <c r="B750" s="30"/>
      <c r="C750" s="30"/>
      <c r="D750" s="30"/>
      <c r="E750" s="21">
        <v>125445.403</v>
      </c>
      <c r="G750" s="8"/>
      <c r="H750" s="8"/>
    </row>
    <row r="751" spans="1:8" ht="15.75" hidden="1" outlineLevel="1">
      <c r="A751" s="30" t="s">
        <v>38</v>
      </c>
      <c r="B751" s="30"/>
      <c r="C751" s="30"/>
      <c r="D751" s="30"/>
      <c r="E751" s="21">
        <v>32360.697000000004</v>
      </c>
      <c r="G751" s="8"/>
      <c r="H751" s="8"/>
    </row>
    <row r="752" spans="1:8" ht="15.75" hidden="1" outlineLevel="1">
      <c r="A752" s="30" t="s">
        <v>39</v>
      </c>
      <c r="B752" s="30"/>
      <c r="C752" s="30"/>
      <c r="D752" s="30"/>
      <c r="E752" s="22">
        <v>0</v>
      </c>
      <c r="G752" s="8"/>
      <c r="H752" s="8"/>
    </row>
    <row r="753" spans="1:8" ht="15.75" hidden="1" outlineLevel="1">
      <c r="A753" s="30" t="s">
        <v>40</v>
      </c>
      <c r="B753" s="30"/>
      <c r="C753" s="30"/>
      <c r="D753" s="30"/>
      <c r="E753" s="22">
        <v>0</v>
      </c>
      <c r="G753" s="8"/>
      <c r="H753" s="8"/>
    </row>
    <row r="754" spans="1:8" ht="15.75" hidden="1" outlineLevel="1">
      <c r="A754" s="31" t="s">
        <v>41</v>
      </c>
      <c r="B754" s="31"/>
      <c r="C754" s="31"/>
      <c r="D754" s="31"/>
      <c r="E754" s="31"/>
      <c r="F754" s="31"/>
      <c r="G754" s="31"/>
      <c r="H754" s="17">
        <v>173590</v>
      </c>
    </row>
    <row r="755" spans="1:8" ht="15.75" hidden="1" outlineLevel="1">
      <c r="A755" s="31" t="s">
        <v>42</v>
      </c>
      <c r="B755" s="31"/>
      <c r="C755" s="31"/>
      <c r="D755" s="31"/>
      <c r="E755" s="31"/>
      <c r="F755" s="31"/>
      <c r="G755" s="31"/>
      <c r="H755" s="12">
        <v>0</v>
      </c>
    </row>
    <row r="756" ht="15.75" collapsed="1"/>
  </sheetData>
  <sheetProtection/>
  <mergeCells count="712">
    <mergeCell ref="A636:D636"/>
    <mergeCell ref="A637:D637"/>
    <mergeCell ref="A630:C630"/>
    <mergeCell ref="A631:G631"/>
    <mergeCell ref="A638:D638"/>
    <mergeCell ref="A639:D639"/>
    <mergeCell ref="A640:G640"/>
    <mergeCell ref="A641:G641"/>
    <mergeCell ref="A632:G632"/>
    <mergeCell ref="A633:G633"/>
    <mergeCell ref="A634:B634"/>
    <mergeCell ref="A635:D635"/>
    <mergeCell ref="A624:C624"/>
    <mergeCell ref="A625:C625"/>
    <mergeCell ref="A626:C626"/>
    <mergeCell ref="A627:C627"/>
    <mergeCell ref="A628:C628"/>
    <mergeCell ref="A629:C629"/>
    <mergeCell ref="A618:D618"/>
    <mergeCell ref="A619:D619"/>
    <mergeCell ref="A620:D620"/>
    <mergeCell ref="A621:G621"/>
    <mergeCell ref="A622:G622"/>
    <mergeCell ref="A623:B623"/>
    <mergeCell ref="A564:G564"/>
    <mergeCell ref="A565:G565"/>
    <mergeCell ref="A605:H605"/>
    <mergeCell ref="A606:G606"/>
    <mergeCell ref="A608:H608"/>
    <mergeCell ref="A609:G609"/>
    <mergeCell ref="A600:D600"/>
    <mergeCell ref="A601:D601"/>
    <mergeCell ref="A602:G602"/>
    <mergeCell ref="A603:G603"/>
    <mergeCell ref="A558:B558"/>
    <mergeCell ref="A559:D559"/>
    <mergeCell ref="A560:D560"/>
    <mergeCell ref="A561:D561"/>
    <mergeCell ref="A562:D562"/>
    <mergeCell ref="A563:D563"/>
    <mergeCell ref="A552:C552"/>
    <mergeCell ref="A553:C553"/>
    <mergeCell ref="A554:C554"/>
    <mergeCell ref="A555:G555"/>
    <mergeCell ref="A556:G556"/>
    <mergeCell ref="A557:G557"/>
    <mergeCell ref="A546:G546"/>
    <mergeCell ref="A547:B547"/>
    <mergeCell ref="A548:C548"/>
    <mergeCell ref="A549:C549"/>
    <mergeCell ref="A550:C550"/>
    <mergeCell ref="A551:C551"/>
    <mergeCell ref="A540:D540"/>
    <mergeCell ref="A541:D541"/>
    <mergeCell ref="A542:D542"/>
    <mergeCell ref="A543:D543"/>
    <mergeCell ref="A544:D544"/>
    <mergeCell ref="A545:G545"/>
    <mergeCell ref="A714:D714"/>
    <mergeCell ref="A715:D715"/>
    <mergeCell ref="A716:G716"/>
    <mergeCell ref="A717:G717"/>
    <mergeCell ref="A529:H529"/>
    <mergeCell ref="A530:G530"/>
    <mergeCell ref="A532:H532"/>
    <mergeCell ref="A533:G533"/>
    <mergeCell ref="A534:G534"/>
    <mergeCell ref="A535:G535"/>
    <mergeCell ref="A708:G708"/>
    <mergeCell ref="A709:G709"/>
    <mergeCell ref="A710:B710"/>
    <mergeCell ref="A711:D711"/>
    <mergeCell ref="A712:D712"/>
    <mergeCell ref="A713:D713"/>
    <mergeCell ref="A702:C702"/>
    <mergeCell ref="A703:C703"/>
    <mergeCell ref="A704:C704"/>
    <mergeCell ref="A705:C705"/>
    <mergeCell ref="A706:C706"/>
    <mergeCell ref="A707:G707"/>
    <mergeCell ref="A696:D696"/>
    <mergeCell ref="A697:G697"/>
    <mergeCell ref="A698:G698"/>
    <mergeCell ref="A699:B699"/>
    <mergeCell ref="A700:C700"/>
    <mergeCell ref="A701:C701"/>
    <mergeCell ref="A690:G690"/>
    <mergeCell ref="A691:B691"/>
    <mergeCell ref="A692:D692"/>
    <mergeCell ref="A693:D693"/>
    <mergeCell ref="A694:D694"/>
    <mergeCell ref="A695:D695"/>
    <mergeCell ref="A684:H684"/>
    <mergeCell ref="A685:G685"/>
    <mergeCell ref="A686:G686"/>
    <mergeCell ref="A687:G687"/>
    <mergeCell ref="A688:G688"/>
    <mergeCell ref="A689:G689"/>
    <mergeCell ref="A676:D676"/>
    <mergeCell ref="A677:D677"/>
    <mergeCell ref="A678:G678"/>
    <mergeCell ref="A679:G679"/>
    <mergeCell ref="A681:H681"/>
    <mergeCell ref="A682:G682"/>
    <mergeCell ref="A670:G670"/>
    <mergeCell ref="A671:G671"/>
    <mergeCell ref="A672:B672"/>
    <mergeCell ref="A673:D673"/>
    <mergeCell ref="A674:D674"/>
    <mergeCell ref="A675:D675"/>
    <mergeCell ref="A664:C664"/>
    <mergeCell ref="A665:C665"/>
    <mergeCell ref="A666:C666"/>
    <mergeCell ref="A667:C667"/>
    <mergeCell ref="A668:C668"/>
    <mergeCell ref="A669:G669"/>
    <mergeCell ref="A658:D658"/>
    <mergeCell ref="A659:G659"/>
    <mergeCell ref="A660:G660"/>
    <mergeCell ref="A661:B661"/>
    <mergeCell ref="A662:C662"/>
    <mergeCell ref="A663:C663"/>
    <mergeCell ref="A652:G652"/>
    <mergeCell ref="A653:B653"/>
    <mergeCell ref="A654:D654"/>
    <mergeCell ref="A655:D655"/>
    <mergeCell ref="A656:D656"/>
    <mergeCell ref="A657:D657"/>
    <mergeCell ref="A646:H646"/>
    <mergeCell ref="A647:G647"/>
    <mergeCell ref="A648:G648"/>
    <mergeCell ref="A649:G649"/>
    <mergeCell ref="A650:G650"/>
    <mergeCell ref="A651:G651"/>
    <mergeCell ref="A643:H643"/>
    <mergeCell ref="A644:G644"/>
    <mergeCell ref="A610:G610"/>
    <mergeCell ref="A611:G611"/>
    <mergeCell ref="A612:G612"/>
    <mergeCell ref="A613:G613"/>
    <mergeCell ref="A614:G614"/>
    <mergeCell ref="A615:B615"/>
    <mergeCell ref="A616:D616"/>
    <mergeCell ref="A617:D617"/>
    <mergeCell ref="A594:G594"/>
    <mergeCell ref="A595:G595"/>
    <mergeCell ref="A596:B596"/>
    <mergeCell ref="A597:D597"/>
    <mergeCell ref="A598:D598"/>
    <mergeCell ref="A599:D599"/>
    <mergeCell ref="A588:C588"/>
    <mergeCell ref="A589:C589"/>
    <mergeCell ref="A590:C590"/>
    <mergeCell ref="A591:C591"/>
    <mergeCell ref="A592:C592"/>
    <mergeCell ref="A593:G593"/>
    <mergeCell ref="A582:D582"/>
    <mergeCell ref="A583:G583"/>
    <mergeCell ref="A584:G584"/>
    <mergeCell ref="A585:B585"/>
    <mergeCell ref="A586:C586"/>
    <mergeCell ref="A587:C587"/>
    <mergeCell ref="A576:G576"/>
    <mergeCell ref="A577:B577"/>
    <mergeCell ref="A578:D578"/>
    <mergeCell ref="A579:D579"/>
    <mergeCell ref="A580:D580"/>
    <mergeCell ref="A581:D581"/>
    <mergeCell ref="A570:H570"/>
    <mergeCell ref="A571:G571"/>
    <mergeCell ref="A572:G572"/>
    <mergeCell ref="A573:G573"/>
    <mergeCell ref="A574:G574"/>
    <mergeCell ref="A575:G575"/>
    <mergeCell ref="A524:D524"/>
    <mergeCell ref="A525:D525"/>
    <mergeCell ref="A526:G526"/>
    <mergeCell ref="A527:G527"/>
    <mergeCell ref="A567:H567"/>
    <mergeCell ref="A568:G568"/>
    <mergeCell ref="A536:G536"/>
    <mergeCell ref="A537:G537"/>
    <mergeCell ref="A538:G538"/>
    <mergeCell ref="A539:B539"/>
    <mergeCell ref="A518:G518"/>
    <mergeCell ref="A519:G519"/>
    <mergeCell ref="A520:B520"/>
    <mergeCell ref="A521:D521"/>
    <mergeCell ref="A522:D522"/>
    <mergeCell ref="A523:D523"/>
    <mergeCell ref="A512:C512"/>
    <mergeCell ref="A513:C513"/>
    <mergeCell ref="A514:C514"/>
    <mergeCell ref="A515:C515"/>
    <mergeCell ref="A516:C516"/>
    <mergeCell ref="A517:G517"/>
    <mergeCell ref="A506:D506"/>
    <mergeCell ref="A507:G507"/>
    <mergeCell ref="A508:G508"/>
    <mergeCell ref="A509:B509"/>
    <mergeCell ref="A510:C510"/>
    <mergeCell ref="A511:C511"/>
    <mergeCell ref="A500:G500"/>
    <mergeCell ref="A501:B501"/>
    <mergeCell ref="A502:D502"/>
    <mergeCell ref="A503:D503"/>
    <mergeCell ref="A504:D504"/>
    <mergeCell ref="A505:D505"/>
    <mergeCell ref="A494:H494"/>
    <mergeCell ref="A495:G495"/>
    <mergeCell ref="A496:G496"/>
    <mergeCell ref="A497:G497"/>
    <mergeCell ref="A498:G498"/>
    <mergeCell ref="A499:G499"/>
    <mergeCell ref="A486:D486"/>
    <mergeCell ref="A487:D487"/>
    <mergeCell ref="A488:G488"/>
    <mergeCell ref="A489:G489"/>
    <mergeCell ref="A491:H491"/>
    <mergeCell ref="A492:G492"/>
    <mergeCell ref="A480:G480"/>
    <mergeCell ref="A481:G481"/>
    <mergeCell ref="A482:B482"/>
    <mergeCell ref="A483:D483"/>
    <mergeCell ref="A484:D484"/>
    <mergeCell ref="A485:D485"/>
    <mergeCell ref="A474:C474"/>
    <mergeCell ref="A475:C475"/>
    <mergeCell ref="A476:C476"/>
    <mergeCell ref="A477:C477"/>
    <mergeCell ref="A478:C478"/>
    <mergeCell ref="A479:G479"/>
    <mergeCell ref="A468:D468"/>
    <mergeCell ref="A469:G469"/>
    <mergeCell ref="A470:G470"/>
    <mergeCell ref="A471:B471"/>
    <mergeCell ref="A472:C472"/>
    <mergeCell ref="A473:C473"/>
    <mergeCell ref="A462:G462"/>
    <mergeCell ref="A463:B463"/>
    <mergeCell ref="A464:D464"/>
    <mergeCell ref="A465:D465"/>
    <mergeCell ref="A466:D466"/>
    <mergeCell ref="A467:D467"/>
    <mergeCell ref="A456:H456"/>
    <mergeCell ref="A457:G457"/>
    <mergeCell ref="A458:G458"/>
    <mergeCell ref="A459:G459"/>
    <mergeCell ref="A460:G460"/>
    <mergeCell ref="A461:G461"/>
    <mergeCell ref="A448:D448"/>
    <mergeCell ref="A449:D449"/>
    <mergeCell ref="A450:G450"/>
    <mergeCell ref="A451:G451"/>
    <mergeCell ref="A453:H453"/>
    <mergeCell ref="A454:G454"/>
    <mergeCell ref="A442:G442"/>
    <mergeCell ref="A443:G443"/>
    <mergeCell ref="A444:B444"/>
    <mergeCell ref="A445:D445"/>
    <mergeCell ref="A446:D446"/>
    <mergeCell ref="A447:D447"/>
    <mergeCell ref="A436:C436"/>
    <mergeCell ref="A437:C437"/>
    <mergeCell ref="A438:C438"/>
    <mergeCell ref="A439:C439"/>
    <mergeCell ref="A440:C440"/>
    <mergeCell ref="A441:G441"/>
    <mergeCell ref="A430:D430"/>
    <mergeCell ref="A431:G431"/>
    <mergeCell ref="A432:G432"/>
    <mergeCell ref="A433:B433"/>
    <mergeCell ref="A434:C434"/>
    <mergeCell ref="A435:C435"/>
    <mergeCell ref="A424:G424"/>
    <mergeCell ref="A425:B425"/>
    <mergeCell ref="A426:D426"/>
    <mergeCell ref="A427:D427"/>
    <mergeCell ref="A428:D428"/>
    <mergeCell ref="A429:D429"/>
    <mergeCell ref="A418:H418"/>
    <mergeCell ref="A419:G419"/>
    <mergeCell ref="A420:G420"/>
    <mergeCell ref="A421:G421"/>
    <mergeCell ref="A422:G422"/>
    <mergeCell ref="A423:G423"/>
    <mergeCell ref="A410:D410"/>
    <mergeCell ref="A411:D411"/>
    <mergeCell ref="A412:G412"/>
    <mergeCell ref="A413:G413"/>
    <mergeCell ref="A415:H415"/>
    <mergeCell ref="A416:G416"/>
    <mergeCell ref="A404:G404"/>
    <mergeCell ref="A405:G405"/>
    <mergeCell ref="A406:B406"/>
    <mergeCell ref="A407:D407"/>
    <mergeCell ref="A408:D408"/>
    <mergeCell ref="A409:D409"/>
    <mergeCell ref="A398:C398"/>
    <mergeCell ref="A399:C399"/>
    <mergeCell ref="A400:C400"/>
    <mergeCell ref="A401:C401"/>
    <mergeCell ref="A402:C402"/>
    <mergeCell ref="A403:G403"/>
    <mergeCell ref="A392:D392"/>
    <mergeCell ref="A393:G393"/>
    <mergeCell ref="A394:G394"/>
    <mergeCell ref="A395:B395"/>
    <mergeCell ref="A396:C396"/>
    <mergeCell ref="A397:C397"/>
    <mergeCell ref="A386:G386"/>
    <mergeCell ref="A387:B387"/>
    <mergeCell ref="A388:D388"/>
    <mergeCell ref="A389:D389"/>
    <mergeCell ref="A390:D390"/>
    <mergeCell ref="A391:D391"/>
    <mergeCell ref="A380:H380"/>
    <mergeCell ref="A381:G381"/>
    <mergeCell ref="A382:G382"/>
    <mergeCell ref="A383:G383"/>
    <mergeCell ref="A384:G384"/>
    <mergeCell ref="A385:G385"/>
    <mergeCell ref="A372:D372"/>
    <mergeCell ref="A373:D373"/>
    <mergeCell ref="A374:G374"/>
    <mergeCell ref="A375:G375"/>
    <mergeCell ref="A377:H377"/>
    <mergeCell ref="A378:G378"/>
    <mergeCell ref="A366:G366"/>
    <mergeCell ref="A367:G367"/>
    <mergeCell ref="A368:B368"/>
    <mergeCell ref="A369:D369"/>
    <mergeCell ref="A370:D370"/>
    <mergeCell ref="A371:D371"/>
    <mergeCell ref="A360:C360"/>
    <mergeCell ref="A361:C361"/>
    <mergeCell ref="A362:C362"/>
    <mergeCell ref="A363:C363"/>
    <mergeCell ref="A364:C364"/>
    <mergeCell ref="A365:G365"/>
    <mergeCell ref="A354:D354"/>
    <mergeCell ref="A355:G355"/>
    <mergeCell ref="A356:G356"/>
    <mergeCell ref="A357:B357"/>
    <mergeCell ref="A358:C358"/>
    <mergeCell ref="A359:C359"/>
    <mergeCell ref="A348:G348"/>
    <mergeCell ref="A349:B349"/>
    <mergeCell ref="A350:D350"/>
    <mergeCell ref="A351:D351"/>
    <mergeCell ref="A352:D352"/>
    <mergeCell ref="A353:D353"/>
    <mergeCell ref="A342:H342"/>
    <mergeCell ref="A343:G343"/>
    <mergeCell ref="A344:G344"/>
    <mergeCell ref="A345:G345"/>
    <mergeCell ref="A346:G346"/>
    <mergeCell ref="A347:G347"/>
    <mergeCell ref="A334:D334"/>
    <mergeCell ref="A335:D335"/>
    <mergeCell ref="A336:G336"/>
    <mergeCell ref="A337:G337"/>
    <mergeCell ref="A339:H339"/>
    <mergeCell ref="A340:G340"/>
    <mergeCell ref="A328:G328"/>
    <mergeCell ref="A329:G329"/>
    <mergeCell ref="A330:B330"/>
    <mergeCell ref="A331:D331"/>
    <mergeCell ref="A332:D332"/>
    <mergeCell ref="A333:D333"/>
    <mergeCell ref="A322:C322"/>
    <mergeCell ref="A323:C323"/>
    <mergeCell ref="A324:C324"/>
    <mergeCell ref="A325:C325"/>
    <mergeCell ref="A326:C326"/>
    <mergeCell ref="A327:G327"/>
    <mergeCell ref="A316:D316"/>
    <mergeCell ref="A317:G317"/>
    <mergeCell ref="A318:G318"/>
    <mergeCell ref="A319:B319"/>
    <mergeCell ref="A320:C320"/>
    <mergeCell ref="A321:C321"/>
    <mergeCell ref="A310:G310"/>
    <mergeCell ref="A311:B311"/>
    <mergeCell ref="A312:D312"/>
    <mergeCell ref="A313:D313"/>
    <mergeCell ref="A314:D314"/>
    <mergeCell ref="A315:D315"/>
    <mergeCell ref="A304:H304"/>
    <mergeCell ref="A305:G305"/>
    <mergeCell ref="A306:G306"/>
    <mergeCell ref="A307:G307"/>
    <mergeCell ref="A308:G308"/>
    <mergeCell ref="A309:G309"/>
    <mergeCell ref="A296:D296"/>
    <mergeCell ref="A297:D297"/>
    <mergeCell ref="A298:G298"/>
    <mergeCell ref="A299:G299"/>
    <mergeCell ref="A301:H301"/>
    <mergeCell ref="A302:G302"/>
    <mergeCell ref="A290:G290"/>
    <mergeCell ref="A291:G291"/>
    <mergeCell ref="A292:B292"/>
    <mergeCell ref="A293:D293"/>
    <mergeCell ref="A294:D294"/>
    <mergeCell ref="A295:D295"/>
    <mergeCell ref="A284:C284"/>
    <mergeCell ref="A285:C285"/>
    <mergeCell ref="A286:C286"/>
    <mergeCell ref="A287:C287"/>
    <mergeCell ref="A288:C288"/>
    <mergeCell ref="A289:G289"/>
    <mergeCell ref="A278:D278"/>
    <mergeCell ref="A279:G279"/>
    <mergeCell ref="A280:G280"/>
    <mergeCell ref="A281:B281"/>
    <mergeCell ref="A282:C282"/>
    <mergeCell ref="A283:C283"/>
    <mergeCell ref="A272:G272"/>
    <mergeCell ref="A273:B273"/>
    <mergeCell ref="A274:D274"/>
    <mergeCell ref="A275:D275"/>
    <mergeCell ref="A276:D276"/>
    <mergeCell ref="A277:D277"/>
    <mergeCell ref="A266:H266"/>
    <mergeCell ref="A267:G267"/>
    <mergeCell ref="A268:G268"/>
    <mergeCell ref="A269:G269"/>
    <mergeCell ref="A270:G270"/>
    <mergeCell ref="A271:G271"/>
    <mergeCell ref="A258:D258"/>
    <mergeCell ref="A259:D259"/>
    <mergeCell ref="A260:G260"/>
    <mergeCell ref="A261:G261"/>
    <mergeCell ref="A263:H263"/>
    <mergeCell ref="A264:G264"/>
    <mergeCell ref="A252:G252"/>
    <mergeCell ref="A253:G253"/>
    <mergeCell ref="A254:B254"/>
    <mergeCell ref="A255:D255"/>
    <mergeCell ref="A256:D256"/>
    <mergeCell ref="A257:D257"/>
    <mergeCell ref="A246:C246"/>
    <mergeCell ref="A247:C247"/>
    <mergeCell ref="A248:C248"/>
    <mergeCell ref="A249:C249"/>
    <mergeCell ref="A250:C250"/>
    <mergeCell ref="A251:G251"/>
    <mergeCell ref="A240:D240"/>
    <mergeCell ref="A241:G241"/>
    <mergeCell ref="A242:G242"/>
    <mergeCell ref="A243:B243"/>
    <mergeCell ref="A244:C244"/>
    <mergeCell ref="A245:C245"/>
    <mergeCell ref="A234:G234"/>
    <mergeCell ref="A235:B235"/>
    <mergeCell ref="A236:D236"/>
    <mergeCell ref="A237:D237"/>
    <mergeCell ref="A238:D238"/>
    <mergeCell ref="A239:D239"/>
    <mergeCell ref="A228:H228"/>
    <mergeCell ref="A229:G229"/>
    <mergeCell ref="A230:G230"/>
    <mergeCell ref="A231:G231"/>
    <mergeCell ref="A232:G232"/>
    <mergeCell ref="A233:G233"/>
    <mergeCell ref="A220:D220"/>
    <mergeCell ref="A221:D221"/>
    <mergeCell ref="A222:G222"/>
    <mergeCell ref="A223:G223"/>
    <mergeCell ref="A225:H225"/>
    <mergeCell ref="A226:G226"/>
    <mergeCell ref="A214:G214"/>
    <mergeCell ref="A215:G215"/>
    <mergeCell ref="A216:B216"/>
    <mergeCell ref="A217:D217"/>
    <mergeCell ref="A218:D218"/>
    <mergeCell ref="A219:D219"/>
    <mergeCell ref="A208:C208"/>
    <mergeCell ref="A209:C209"/>
    <mergeCell ref="A210:C210"/>
    <mergeCell ref="A211:C211"/>
    <mergeCell ref="A212:C212"/>
    <mergeCell ref="A213:G213"/>
    <mergeCell ref="A202:D202"/>
    <mergeCell ref="A203:G203"/>
    <mergeCell ref="A204:G204"/>
    <mergeCell ref="A205:B205"/>
    <mergeCell ref="A206:C206"/>
    <mergeCell ref="A207:C207"/>
    <mergeCell ref="A196:G196"/>
    <mergeCell ref="A197:B197"/>
    <mergeCell ref="A198:D198"/>
    <mergeCell ref="A199:D199"/>
    <mergeCell ref="A200:D200"/>
    <mergeCell ref="A201:D201"/>
    <mergeCell ref="A190:H190"/>
    <mergeCell ref="A191:G191"/>
    <mergeCell ref="A192:G192"/>
    <mergeCell ref="A193:G193"/>
    <mergeCell ref="A194:G194"/>
    <mergeCell ref="A195:G195"/>
    <mergeCell ref="A182:D182"/>
    <mergeCell ref="A183:D183"/>
    <mergeCell ref="A184:G184"/>
    <mergeCell ref="A185:G185"/>
    <mergeCell ref="A187:H187"/>
    <mergeCell ref="A188:G188"/>
    <mergeCell ref="A176:G176"/>
    <mergeCell ref="A177:G177"/>
    <mergeCell ref="A178:B178"/>
    <mergeCell ref="A179:D179"/>
    <mergeCell ref="A180:D180"/>
    <mergeCell ref="A181:D181"/>
    <mergeCell ref="A170:C170"/>
    <mergeCell ref="A171:C171"/>
    <mergeCell ref="A172:C172"/>
    <mergeCell ref="A173:C173"/>
    <mergeCell ref="A174:C174"/>
    <mergeCell ref="A175:G175"/>
    <mergeCell ref="A164:D164"/>
    <mergeCell ref="A165:G165"/>
    <mergeCell ref="A166:G166"/>
    <mergeCell ref="A167:B167"/>
    <mergeCell ref="A168:C168"/>
    <mergeCell ref="A169:C169"/>
    <mergeCell ref="A158:G158"/>
    <mergeCell ref="A159:B159"/>
    <mergeCell ref="A160:D160"/>
    <mergeCell ref="A161:D161"/>
    <mergeCell ref="A162:D162"/>
    <mergeCell ref="A163:D163"/>
    <mergeCell ref="A152:H152"/>
    <mergeCell ref="A153:G153"/>
    <mergeCell ref="A154:G154"/>
    <mergeCell ref="A155:G155"/>
    <mergeCell ref="A156:G156"/>
    <mergeCell ref="A157:G157"/>
    <mergeCell ref="A144:D144"/>
    <mergeCell ref="A145:D145"/>
    <mergeCell ref="A146:G146"/>
    <mergeCell ref="A147:G147"/>
    <mergeCell ref="A149:H149"/>
    <mergeCell ref="A150:G150"/>
    <mergeCell ref="A138:G138"/>
    <mergeCell ref="A139:G139"/>
    <mergeCell ref="A140:B140"/>
    <mergeCell ref="A141:D141"/>
    <mergeCell ref="A142:D142"/>
    <mergeCell ref="A143:D143"/>
    <mergeCell ref="A132:C132"/>
    <mergeCell ref="A133:C133"/>
    <mergeCell ref="A134:C134"/>
    <mergeCell ref="A135:C135"/>
    <mergeCell ref="A136:C136"/>
    <mergeCell ref="A137:G137"/>
    <mergeCell ref="A126:D126"/>
    <mergeCell ref="A127:G127"/>
    <mergeCell ref="A128:G128"/>
    <mergeCell ref="A129:B129"/>
    <mergeCell ref="A130:C130"/>
    <mergeCell ref="A131:C131"/>
    <mergeCell ref="A120:G120"/>
    <mergeCell ref="A121:B121"/>
    <mergeCell ref="A122:D122"/>
    <mergeCell ref="A123:D123"/>
    <mergeCell ref="A124:D124"/>
    <mergeCell ref="A125:D125"/>
    <mergeCell ref="A114:H114"/>
    <mergeCell ref="A115:G115"/>
    <mergeCell ref="A116:G116"/>
    <mergeCell ref="A117:G117"/>
    <mergeCell ref="A118:G118"/>
    <mergeCell ref="A119:G119"/>
    <mergeCell ref="A106:D106"/>
    <mergeCell ref="A107:D107"/>
    <mergeCell ref="A108:G108"/>
    <mergeCell ref="A109:G109"/>
    <mergeCell ref="A111:H111"/>
    <mergeCell ref="A112:G112"/>
    <mergeCell ref="A100:G100"/>
    <mergeCell ref="A101:G101"/>
    <mergeCell ref="A102:B102"/>
    <mergeCell ref="A103:D103"/>
    <mergeCell ref="A104:D104"/>
    <mergeCell ref="A105:D105"/>
    <mergeCell ref="A94:C94"/>
    <mergeCell ref="A95:C95"/>
    <mergeCell ref="A96:C96"/>
    <mergeCell ref="A97:C97"/>
    <mergeCell ref="A98:C98"/>
    <mergeCell ref="A99:G99"/>
    <mergeCell ref="A88:D88"/>
    <mergeCell ref="A89:G89"/>
    <mergeCell ref="A90:G90"/>
    <mergeCell ref="A91:B91"/>
    <mergeCell ref="A92:C92"/>
    <mergeCell ref="A93:C93"/>
    <mergeCell ref="A82:G82"/>
    <mergeCell ref="A83:B83"/>
    <mergeCell ref="A84:D84"/>
    <mergeCell ref="A85:D85"/>
    <mergeCell ref="A86:D86"/>
    <mergeCell ref="A87:D87"/>
    <mergeCell ref="A76:H76"/>
    <mergeCell ref="A77:G77"/>
    <mergeCell ref="A78:G78"/>
    <mergeCell ref="A79:G79"/>
    <mergeCell ref="A80:G80"/>
    <mergeCell ref="A81:G81"/>
    <mergeCell ref="B67:D67"/>
    <mergeCell ref="A69:H69"/>
    <mergeCell ref="A70:H70"/>
    <mergeCell ref="A72:H72"/>
    <mergeCell ref="A73:H73"/>
    <mergeCell ref="A74:G74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  <mergeCell ref="A719:H719"/>
    <mergeCell ref="A720:G720"/>
    <mergeCell ref="A722:H722"/>
    <mergeCell ref="A723:G723"/>
    <mergeCell ref="A724:G724"/>
    <mergeCell ref="A725:G725"/>
    <mergeCell ref="A726:G726"/>
    <mergeCell ref="A727:G727"/>
    <mergeCell ref="A728:G728"/>
    <mergeCell ref="A729:B729"/>
    <mergeCell ref="A730:D730"/>
    <mergeCell ref="A731:D731"/>
    <mergeCell ref="A732:D732"/>
    <mergeCell ref="A733:D733"/>
    <mergeCell ref="A734:D734"/>
    <mergeCell ref="A735:G735"/>
    <mergeCell ref="A736:G736"/>
    <mergeCell ref="A737:B737"/>
    <mergeCell ref="A738:C738"/>
    <mergeCell ref="A739:C739"/>
    <mergeCell ref="A740:C740"/>
    <mergeCell ref="A741:C741"/>
    <mergeCell ref="A742:C742"/>
    <mergeCell ref="A743:C743"/>
    <mergeCell ref="A744:C744"/>
    <mergeCell ref="A745:G745"/>
    <mergeCell ref="A746:G746"/>
    <mergeCell ref="A747:G747"/>
    <mergeCell ref="A748:B748"/>
    <mergeCell ref="A749:D749"/>
    <mergeCell ref="A750:D750"/>
    <mergeCell ref="A751:D751"/>
    <mergeCell ref="A752:D752"/>
    <mergeCell ref="A753:D753"/>
    <mergeCell ref="A754:G754"/>
    <mergeCell ref="A755:G755"/>
  </mergeCells>
  <conditionalFormatting sqref="K74">
    <cfRule type="containsText" priority="63" dxfId="64" operator="containsText" stopIfTrue="1" text="ИЗМЕНИЛАСЬ">
      <formula>NOT(ISERROR(SEARCH("ИЗМЕНИЛАСЬ",K74)))</formula>
    </cfRule>
    <cfRule type="containsText" priority="64" dxfId="64" operator="containsText" stopIfTrue="1" text="ЛОЖЬ">
      <formula>NOT(ISERROR(SEARCH("ЛОЖЬ",K74)))</formula>
    </cfRule>
  </conditionalFormatting>
  <conditionalFormatting sqref="K112">
    <cfRule type="containsText" priority="61" dxfId="64" operator="containsText" stopIfTrue="1" text="ИЗМЕНИЛАСЬ">
      <formula>NOT(ISERROR(SEARCH("ИЗМЕНИЛАСЬ",K112)))</formula>
    </cfRule>
    <cfRule type="containsText" priority="62" dxfId="64" operator="containsText" stopIfTrue="1" text="ЛОЖЬ">
      <formula>NOT(ISERROR(SEARCH("ЛОЖЬ",K112)))</formula>
    </cfRule>
  </conditionalFormatting>
  <conditionalFormatting sqref="K150">
    <cfRule type="containsText" priority="59" dxfId="64" operator="containsText" stopIfTrue="1" text="ИЗМЕНИЛАСЬ">
      <formula>NOT(ISERROR(SEARCH("ИЗМЕНИЛАСЬ",K150)))</formula>
    </cfRule>
    <cfRule type="containsText" priority="60" dxfId="64" operator="containsText" stopIfTrue="1" text="ЛОЖЬ">
      <formula>NOT(ISERROR(SEARCH("ЛОЖЬ",K150)))</formula>
    </cfRule>
  </conditionalFormatting>
  <conditionalFormatting sqref="K188">
    <cfRule type="containsText" priority="57" dxfId="64" operator="containsText" stopIfTrue="1" text="ИЗМЕНИЛАСЬ">
      <formula>NOT(ISERROR(SEARCH("ИЗМЕНИЛАСЬ",K188)))</formula>
    </cfRule>
    <cfRule type="containsText" priority="58" dxfId="64" operator="containsText" stopIfTrue="1" text="ЛОЖЬ">
      <formula>NOT(ISERROR(SEARCH("ЛОЖЬ",K188)))</formula>
    </cfRule>
  </conditionalFormatting>
  <conditionalFormatting sqref="K226">
    <cfRule type="containsText" priority="55" dxfId="64" operator="containsText" stopIfTrue="1" text="ИЗМЕНИЛАСЬ">
      <formula>NOT(ISERROR(SEARCH("ИЗМЕНИЛАСЬ",K226)))</formula>
    </cfRule>
    <cfRule type="containsText" priority="56" dxfId="64" operator="containsText" stopIfTrue="1" text="ЛОЖЬ">
      <formula>NOT(ISERROR(SEARCH("ЛОЖЬ",K226)))</formula>
    </cfRule>
  </conditionalFormatting>
  <conditionalFormatting sqref="K264">
    <cfRule type="containsText" priority="53" dxfId="64" operator="containsText" stopIfTrue="1" text="ИЗМЕНИЛАСЬ">
      <formula>NOT(ISERROR(SEARCH("ИЗМЕНИЛАСЬ",K264)))</formula>
    </cfRule>
    <cfRule type="containsText" priority="54" dxfId="64" operator="containsText" stopIfTrue="1" text="ЛОЖЬ">
      <formula>NOT(ISERROR(SEARCH("ЛОЖЬ",K264)))</formula>
    </cfRule>
  </conditionalFormatting>
  <conditionalFormatting sqref="K302">
    <cfRule type="containsText" priority="51" dxfId="64" operator="containsText" stopIfTrue="1" text="ИЗМЕНИЛАСЬ">
      <formula>NOT(ISERROR(SEARCH("ИЗМЕНИЛАСЬ",K302)))</formula>
    </cfRule>
    <cfRule type="containsText" priority="52" dxfId="64" operator="containsText" stopIfTrue="1" text="ЛОЖЬ">
      <formula>NOT(ISERROR(SEARCH("ЛОЖЬ",K302)))</formula>
    </cfRule>
  </conditionalFormatting>
  <conditionalFormatting sqref="K340">
    <cfRule type="containsText" priority="49" dxfId="64" operator="containsText" stopIfTrue="1" text="ИЗМЕНИЛАСЬ">
      <formula>NOT(ISERROR(SEARCH("ИЗМЕНИЛАСЬ",K340)))</formula>
    </cfRule>
    <cfRule type="containsText" priority="50" dxfId="64" operator="containsText" stopIfTrue="1" text="ЛОЖЬ">
      <formula>NOT(ISERROR(SEARCH("ЛОЖЬ",K340)))</formula>
    </cfRule>
  </conditionalFormatting>
  <conditionalFormatting sqref="K378">
    <cfRule type="containsText" priority="47" dxfId="64" operator="containsText" stopIfTrue="1" text="ИЗМЕНИЛАСЬ">
      <formula>NOT(ISERROR(SEARCH("ИЗМЕНИЛАСЬ",K378)))</formula>
    </cfRule>
    <cfRule type="containsText" priority="48" dxfId="64" operator="containsText" stopIfTrue="1" text="ЛОЖЬ">
      <formula>NOT(ISERROR(SEARCH("ЛОЖЬ",K378)))</formula>
    </cfRule>
  </conditionalFormatting>
  <conditionalFormatting sqref="K416">
    <cfRule type="containsText" priority="45" dxfId="64" operator="containsText" stopIfTrue="1" text="ИЗМЕНИЛАСЬ">
      <formula>NOT(ISERROR(SEARCH("ИЗМЕНИЛАСЬ",K416)))</formula>
    </cfRule>
    <cfRule type="containsText" priority="46" dxfId="64" operator="containsText" stopIfTrue="1" text="ЛОЖЬ">
      <formula>NOT(ISERROR(SEARCH("ЛОЖЬ",K416)))</formula>
    </cfRule>
  </conditionalFormatting>
  <conditionalFormatting sqref="K454">
    <cfRule type="containsText" priority="43" dxfId="64" operator="containsText" stopIfTrue="1" text="ИЗМЕНИЛАСЬ">
      <formula>NOT(ISERROR(SEARCH("ИЗМЕНИЛАСЬ",K454)))</formula>
    </cfRule>
    <cfRule type="containsText" priority="44" dxfId="64" operator="containsText" stopIfTrue="1" text="ЛОЖЬ">
      <formula>NOT(ISERROR(SEARCH("ЛОЖЬ",K454)))</formula>
    </cfRule>
  </conditionalFormatting>
  <conditionalFormatting sqref="K492">
    <cfRule type="containsText" priority="41" dxfId="64" operator="containsText" stopIfTrue="1" text="ИЗМЕНИЛАСЬ">
      <formula>NOT(ISERROR(SEARCH("ИЗМЕНИЛАСЬ",K492)))</formula>
    </cfRule>
    <cfRule type="containsText" priority="42" dxfId="64" operator="containsText" stopIfTrue="1" text="ЛОЖЬ">
      <formula>NOT(ISERROR(SEARCH("ЛОЖЬ",K492)))</formula>
    </cfRule>
  </conditionalFormatting>
  <conditionalFormatting sqref="K569">
    <cfRule type="containsText" priority="37" dxfId="64" operator="containsText" stopIfTrue="1" text="ИЗМЕНИЛАСЬ">
      <formula>NOT(ISERROR(SEARCH("ИЗМЕНИЛАСЬ",K569)))</formula>
    </cfRule>
    <cfRule type="containsText" priority="38" dxfId="64" operator="containsText" stopIfTrue="1" text="ЛОЖЬ">
      <formula>NOT(ISERROR(SEARCH("ЛОЖЬ",K569)))</formula>
    </cfRule>
  </conditionalFormatting>
  <conditionalFormatting sqref="K568">
    <cfRule type="containsText" priority="35" dxfId="64" operator="containsText" stopIfTrue="1" text="ИЗМЕНИЛАСЬ">
      <formula>NOT(ISERROR(SEARCH("ИЗМЕНИЛАСЬ",K568)))</formula>
    </cfRule>
    <cfRule type="containsText" priority="36" dxfId="64" operator="containsText" stopIfTrue="1" text="ЛОЖЬ">
      <formula>NOT(ISERROR(SEARCH("ЛОЖЬ",K568)))</formula>
    </cfRule>
  </conditionalFormatting>
  <conditionalFormatting sqref="K644">
    <cfRule type="containsText" priority="31" dxfId="64" operator="containsText" stopIfTrue="1" text="ИЗМЕНИЛАСЬ">
      <formula>NOT(ISERROR(SEARCH("ИЗМЕНИЛАСЬ",K644)))</formula>
    </cfRule>
    <cfRule type="containsText" priority="32" dxfId="64" operator="containsText" stopIfTrue="1" text="ЛОЖЬ">
      <formula>NOT(ISERROR(SEARCH("ЛОЖЬ",K644)))</formula>
    </cfRule>
  </conditionalFormatting>
  <conditionalFormatting sqref="K682">
    <cfRule type="containsText" priority="29" dxfId="64" operator="containsText" stopIfTrue="1" text="ИЗМЕНИЛАСЬ">
      <formula>NOT(ISERROR(SEARCH("ИЗМЕНИЛАСЬ",K682)))</formula>
    </cfRule>
    <cfRule type="containsText" priority="30" dxfId="64" operator="containsText" stopIfTrue="1" text="ЛОЖЬ">
      <formula>NOT(ISERROR(SEARCH("ЛОЖЬ",K682)))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Самусева Наталия Юрьевна</cp:lastModifiedBy>
  <dcterms:created xsi:type="dcterms:W3CDTF">2019-05-22T03:53:11Z</dcterms:created>
  <dcterms:modified xsi:type="dcterms:W3CDTF">2019-06-13T05:50:19Z</dcterms:modified>
  <cp:category/>
  <cp:version/>
  <cp:contentType/>
  <cp:contentStatus/>
</cp:coreProperties>
</file>