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209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<sst xmlns="http://schemas.openxmlformats.org/spreadsheetml/2006/main" count="384" uniqueCount="63">
  <si>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</si>
  <si>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ноябре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</si>
  <si>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</si>
  <si>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</si>
  <si>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</si>
  <si>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</si>
  <si>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</si>
  <si>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</si>
  <si>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</si>
  <si>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</si>
  <si>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</si>
  <si>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</si>
  <si>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</si>
  <si>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</si>
  <si>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</si>
  <si>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</si>
  <si>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</si>
  <si>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</si>
  <si>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</si>
  <si>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</si>
  <si>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</si>
  <si>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</si>
  <si>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</si>
  <si>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</si>
  <si>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</si>
  <si>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</si>
  <si>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</si>
  <si>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</si>
  <si>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</si>
  <si>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</si>
  <si>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</si>
  <si>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</si>
  <si>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</si>
  <si>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</si>
  <si>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</si>
  <si>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</si>
  <si>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</si>
  <si>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</si>
  <si>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</si>
  <si>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</si>
  <si>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</si>
  <si>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</si>
  <si>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</si>
  <si>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</si>
  <si>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</si>
  <si>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</si>
  <si>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</si>
  <si>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</si>
  <si>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</si>
  <si>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</si>
  <si>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</si>
  <si>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</si>
  <si>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</si>
  <si>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</si>
  <si>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Декабрь 2018 года</t>
  </si>
  <si>
    <t>Январь 2019 года</t>
  </si>
  <si>
    <t>Февраль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</si>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</sst>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General_)"/>
    <numFmt numFmtId="180" formatCode="0.0"/>
    <numFmt numFmtId="181" formatCode="&quot;$&quot;#,##0;[Red]&quot;$&quot;#,##0\-"/>
    <numFmt numFmtId="182" formatCode="_(* #,##0.00_);_(* \(#,##0.00\);_(* &quot;-&quot;??_);_(@_)"/>
    <numFmt numFmtId="183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9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0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1" fillId="0" borderId="0" applyFont="0" applyFill="0" applyBorder="0" applyAlignment="0" applyProtection="0"/>
    <xf numFmtId="182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574218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3645.7</v>
      </c>
      <c r="F9" s="11">
        <v>4430.2</v>
      </c>
      <c r="G9" s="11">
        <v>5354.610000000001</v>
      </c>
      <c r="H9" s="11">
        <v>5921.389999999999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2243.52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980.17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811796.22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0.0015561288552557696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880.297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45.661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296.84459244166834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28.045979841668363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213.15490850000006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55.64370409999994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313.7478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11112.080999999982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4.619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1.317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1.934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1.368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11107.461999999981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3581.5559999999973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7525.9059999999845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518754.939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27016.349999999995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166627.8459999999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11112.080999999982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118983.62499999993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36532.14000000001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176483.1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0.09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0" t="s">
        <v>43</v>
      </c>
      <c r="B48" s="30"/>
      <c r="C48" s="30"/>
      <c r="D48" s="30"/>
      <c r="E48" s="30"/>
      <c r="F48" s="30"/>
      <c r="G48" s="30"/>
      <c r="H48" s="30"/>
    </row>
    <row r="49" spans="1:8" ht="17.25" customHeight="1">
      <c r="A49" s="34" t="s">
        <v>44</v>
      </c>
      <c r="B49" s="34"/>
      <c r="C49" s="34"/>
      <c r="D49" s="34"/>
      <c r="E49" s="34"/>
      <c r="F49" s="34"/>
      <c r="G49" s="34"/>
      <c r="H49" s="34"/>
    </row>
    <row r="50" spans="1:9" ht="15.75" customHeight="1">
      <c r="A50" s="32" t="s">
        <v>45</v>
      </c>
      <c r="B50" s="32" t="s">
        <v>4</v>
      </c>
      <c r="C50" s="32"/>
      <c r="D50" s="32"/>
      <c r="E50" s="32" t="s">
        <v>5</v>
      </c>
      <c r="F50" s="32"/>
      <c r="G50" s="32"/>
      <c r="H50" s="32"/>
      <c r="I50" s="9"/>
    </row>
    <row r="51" spans="1:9" ht="15.75">
      <c r="A51" s="32"/>
      <c r="B51" s="32"/>
      <c r="C51" s="32"/>
      <c r="D51" s="32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2" t="s">
        <v>10</v>
      </c>
      <c r="C52" s="32"/>
      <c r="D52" s="32"/>
      <c r="E52" s="11">
        <v>2182.2</v>
      </c>
      <c r="F52" s="11">
        <v>2966.7</v>
      </c>
      <c r="G52" s="11">
        <v>3891.11</v>
      </c>
      <c r="H52" s="11">
        <v>4457.889999999999</v>
      </c>
      <c r="I52" s="9"/>
    </row>
    <row r="53" spans="1:9" ht="15.75">
      <c r="A53" s="10" t="s">
        <v>47</v>
      </c>
      <c r="B53" s="32" t="s">
        <v>10</v>
      </c>
      <c r="C53" s="32"/>
      <c r="D53" s="32"/>
      <c r="E53" s="11">
        <v>3827.7</v>
      </c>
      <c r="F53" s="11">
        <v>4612.2</v>
      </c>
      <c r="G53" s="11">
        <v>5536.610000000001</v>
      </c>
      <c r="H53" s="11">
        <v>6103.389999999999</v>
      </c>
      <c r="I53" s="9"/>
    </row>
    <row r="54" spans="1:9" ht="15.75">
      <c r="A54" s="10" t="s">
        <v>48</v>
      </c>
      <c r="B54" s="32" t="s">
        <v>10</v>
      </c>
      <c r="C54" s="32"/>
      <c r="D54" s="32"/>
      <c r="E54" s="11">
        <v>7919.37</v>
      </c>
      <c r="F54" s="11">
        <v>8703.869999999999</v>
      </c>
      <c r="G54" s="11">
        <v>9628.279999999999</v>
      </c>
      <c r="H54" s="11">
        <v>10195.06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9" t="s">
        <v>49</v>
      </c>
      <c r="B56" s="39"/>
      <c r="C56" s="39"/>
      <c r="D56" s="39"/>
      <c r="E56" s="39"/>
      <c r="F56" s="39"/>
      <c r="G56" s="39"/>
      <c r="H56" s="39"/>
    </row>
    <row r="57" spans="1:9" ht="15.75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7.25" customHeight="1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2182.2</v>
      </c>
      <c r="F59" s="11">
        <v>2966.7</v>
      </c>
      <c r="G59" s="11">
        <v>3891.11</v>
      </c>
      <c r="H59" s="11">
        <v>4457.889999999999</v>
      </c>
      <c r="I59" s="9"/>
    </row>
    <row r="60" spans="1:13" ht="15.75">
      <c r="A60" s="10" t="s">
        <v>50</v>
      </c>
      <c r="B60" s="32" t="s">
        <v>10</v>
      </c>
      <c r="C60" s="32"/>
      <c r="D60" s="32"/>
      <c r="E60" s="11">
        <v>5485.91</v>
      </c>
      <c r="F60" s="11">
        <v>6270.41</v>
      </c>
      <c r="G60" s="11">
        <v>7194.82</v>
      </c>
      <c r="H60" s="11">
        <v>7761.6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42" t="s">
        <v>51</v>
      </c>
      <c r="B62" s="42"/>
      <c r="C62" s="42"/>
      <c r="D62" s="42"/>
      <c r="E62" s="42"/>
      <c r="F62" s="42"/>
      <c r="G62" s="42"/>
      <c r="H62" s="42"/>
      <c r="J62" s="25"/>
      <c r="K62" s="25"/>
    </row>
    <row r="63" spans="1:8" ht="15.75">
      <c r="A63" s="43" t="s">
        <v>52</v>
      </c>
      <c r="B63" s="43"/>
      <c r="C63" s="43"/>
      <c r="D63" s="43"/>
      <c r="E63" s="43"/>
      <c r="F63" s="43"/>
      <c r="G63" s="43"/>
      <c r="H63" s="43"/>
    </row>
    <row r="64" spans="1:8" ht="15.75">
      <c r="A64" s="26"/>
      <c r="B64" s="26"/>
      <c r="C64" s="26"/>
      <c r="D64" s="26"/>
      <c r="E64" s="26"/>
      <c r="F64" s="26"/>
      <c r="G64" s="26"/>
      <c r="H64" s="26"/>
    </row>
    <row r="65" spans="1:8" ht="15.75" hidden="1" outlineLevel="1">
      <c r="A65" s="44" t="s">
        <v>53</v>
      </c>
      <c r="B65" s="44"/>
      <c r="C65" s="44"/>
      <c r="D65" s="44"/>
      <c r="E65" s="44"/>
      <c r="F65" s="44"/>
      <c r="G65" s="44"/>
      <c r="H65" s="44"/>
    </row>
    <row r="66" spans="1:8" ht="15.75" hidden="1" outlineLevel="1">
      <c r="A66" s="40" t="s">
        <v>54</v>
      </c>
      <c r="B66" s="40"/>
      <c r="C66" s="40"/>
      <c r="D66" s="40"/>
      <c r="E66" s="40"/>
      <c r="F66" s="40"/>
      <c r="G66" s="40"/>
      <c r="H66" s="40"/>
    </row>
    <row r="67" spans="1:8" ht="40.5" customHeight="1" hidden="1" outlineLevel="1">
      <c r="A67" s="41" t="s">
        <v>11</v>
      </c>
      <c r="B67" s="41"/>
      <c r="C67" s="41"/>
      <c r="D67" s="41"/>
      <c r="E67" s="41"/>
      <c r="F67" s="41"/>
      <c r="G67" s="41"/>
      <c r="H67" s="12">
        <f>ROUND(H70+H71*H72,2)</f>
        <v>1934.14</v>
      </c>
    </row>
    <row r="68" spans="1:5" ht="15.75" hidden="1" outlineLevel="1">
      <c r="A68" s="7"/>
      <c r="B68" s="7"/>
      <c r="C68" s="13"/>
      <c r="D68" s="13"/>
      <c r="E68" s="13"/>
    </row>
    <row r="69" spans="1:8" ht="33.75" customHeight="1" hidden="1" outlineLevel="1">
      <c r="A69" s="41" t="s">
        <v>12</v>
      </c>
      <c r="B69" s="41"/>
      <c r="C69" s="41"/>
      <c r="D69" s="41"/>
      <c r="E69" s="41"/>
      <c r="F69" s="41"/>
      <c r="G69" s="41"/>
      <c r="H69" s="41"/>
    </row>
    <row r="70" spans="1:8" ht="21.75" customHeight="1" hidden="1" outlineLevel="1">
      <c r="A70" s="39" t="s">
        <v>13</v>
      </c>
      <c r="B70" s="39"/>
      <c r="C70" s="39"/>
      <c r="D70" s="39"/>
      <c r="E70" s="39"/>
      <c r="F70" s="39"/>
      <c r="G70" s="39"/>
      <c r="H70" s="12">
        <v>1050.18</v>
      </c>
    </row>
    <row r="71" spans="1:8" ht="25.5" customHeight="1" hidden="1" outlineLevel="1">
      <c r="A71" s="39" t="s">
        <v>14</v>
      </c>
      <c r="B71" s="39"/>
      <c r="C71" s="39"/>
      <c r="D71" s="39"/>
      <c r="E71" s="39"/>
      <c r="F71" s="39"/>
      <c r="G71" s="39"/>
      <c r="H71" s="12">
        <v>637793.33</v>
      </c>
    </row>
    <row r="72" spans="1:12" ht="35.25" customHeight="1" hidden="1" outlineLevel="1">
      <c r="A72" s="39" t="s">
        <v>15</v>
      </c>
      <c r="B72" s="39"/>
      <c r="C72" s="39"/>
      <c r="D72" s="39"/>
      <c r="E72" s="39"/>
      <c r="F72" s="39"/>
      <c r="G72" s="39"/>
      <c r="H72" s="15">
        <f>(H73+H74-(H75+H82))/(H92+H93-(H94+H101))</f>
        <v>0.0013859693948508726</v>
      </c>
      <c r="K72" s="20"/>
      <c r="L72" s="20"/>
    </row>
    <row r="73" spans="1:12" ht="24.75" customHeight="1" hidden="1" outlineLevel="1">
      <c r="A73" s="39" t="s">
        <v>16</v>
      </c>
      <c r="B73" s="39"/>
      <c r="C73" s="39"/>
      <c r="D73" s="39"/>
      <c r="E73" s="39"/>
      <c r="F73" s="39"/>
      <c r="G73" s="39"/>
      <c r="H73" s="17">
        <v>923.713</v>
      </c>
      <c r="K73" s="20"/>
      <c r="L73" s="20"/>
    </row>
    <row r="74" spans="1:8" ht="35.25" customHeight="1" hidden="1" outlineLevel="1">
      <c r="A74" s="39" t="s">
        <v>17</v>
      </c>
      <c r="B74" s="39"/>
      <c r="C74" s="39"/>
      <c r="D74" s="39"/>
      <c r="E74" s="39"/>
      <c r="F74" s="39"/>
      <c r="G74" s="39"/>
      <c r="H74" s="17">
        <v>31.744999999999997</v>
      </c>
    </row>
    <row r="75" spans="1:8" ht="36.75" customHeight="1" hidden="1" outlineLevel="1">
      <c r="A75" s="39" t="s">
        <v>18</v>
      </c>
      <c r="B75" s="39"/>
      <c r="C75" s="39"/>
      <c r="D75" s="39"/>
      <c r="E75" s="39"/>
      <c r="F75" s="39"/>
      <c r="G75" s="39"/>
      <c r="H75" s="17">
        <f>E77+E78+E79+E80+E81</f>
        <v>314.0644026445229</v>
      </c>
    </row>
    <row r="76" spans="1:8" ht="15.75" hidden="1" outlineLevel="1">
      <c r="A76" s="39" t="s">
        <v>20</v>
      </c>
      <c r="B76" s="39"/>
      <c r="C76" s="14"/>
      <c r="D76" s="14"/>
      <c r="E76" s="14"/>
      <c r="F76" s="14"/>
      <c r="G76" s="14"/>
      <c r="H76" s="19"/>
    </row>
    <row r="77" spans="1:8" ht="15.75" customHeight="1" hidden="1" outlineLevel="1">
      <c r="A77" s="36" t="s">
        <v>21</v>
      </c>
      <c r="B77" s="36"/>
      <c r="C77" s="36"/>
      <c r="D77" s="36"/>
      <c r="E77" s="17">
        <v>29.970046744522822</v>
      </c>
      <c r="G77" s="8"/>
      <c r="H77" s="8"/>
    </row>
    <row r="78" spans="1:8" ht="15.75" customHeight="1" hidden="1" outlineLevel="1">
      <c r="A78" s="36" t="s">
        <v>22</v>
      </c>
      <c r="B78" s="36"/>
      <c r="C78" s="36"/>
      <c r="D78" s="36"/>
      <c r="E78" s="21">
        <v>235.81824000000003</v>
      </c>
      <c r="G78" s="8"/>
      <c r="H78" s="8"/>
    </row>
    <row r="79" spans="1:8" ht="15.75" customHeight="1" hidden="1" outlineLevel="1">
      <c r="A79" s="36" t="s">
        <v>23</v>
      </c>
      <c r="B79" s="36"/>
      <c r="C79" s="36"/>
      <c r="D79" s="36"/>
      <c r="E79" s="21">
        <v>48.27611590000003</v>
      </c>
      <c r="G79" s="8"/>
      <c r="H79" s="8"/>
    </row>
    <row r="80" spans="1:8" ht="15.75" customHeight="1" hidden="1" outlineLevel="1">
      <c r="A80" s="36" t="s">
        <v>24</v>
      </c>
      <c r="B80" s="36"/>
      <c r="C80" s="36"/>
      <c r="D80" s="36"/>
      <c r="E80" s="22">
        <v>0</v>
      </c>
      <c r="G80" s="8"/>
      <c r="H80" s="8"/>
    </row>
    <row r="81" spans="1:8" ht="15.75" customHeight="1" hidden="1" outlineLevel="1">
      <c r="A81" s="36" t="s">
        <v>25</v>
      </c>
      <c r="B81" s="36"/>
      <c r="C81" s="36"/>
      <c r="D81" s="36"/>
      <c r="E81" s="22">
        <v>0</v>
      </c>
      <c r="G81" s="8"/>
      <c r="H81" s="8"/>
    </row>
    <row r="82" spans="1:8" ht="24" customHeight="1" hidden="1" outlineLevel="1">
      <c r="A82" s="35" t="s">
        <v>26</v>
      </c>
      <c r="B82" s="35"/>
      <c r="C82" s="35"/>
      <c r="D82" s="35"/>
      <c r="E82" s="35"/>
      <c r="F82" s="35"/>
      <c r="G82" s="35"/>
      <c r="H82" s="17">
        <v>309.9</v>
      </c>
    </row>
    <row r="83" spans="1:8" ht="33" customHeight="1" hidden="1" outlineLevel="1">
      <c r="A83" s="35" t="s">
        <v>27</v>
      </c>
      <c r="B83" s="35"/>
      <c r="C83" s="35"/>
      <c r="D83" s="35"/>
      <c r="E83" s="35"/>
      <c r="F83" s="35"/>
      <c r="G83" s="35"/>
      <c r="H83" s="21">
        <f>D85+D89</f>
        <v>11612.479890000004</v>
      </c>
    </row>
    <row r="84" spans="1:8" ht="15.75" hidden="1" outlineLevel="1">
      <c r="A84" s="35" t="s">
        <v>20</v>
      </c>
      <c r="B84" s="35"/>
      <c r="C84" s="14"/>
      <c r="D84" s="14"/>
      <c r="E84" s="14"/>
      <c r="F84" s="14"/>
      <c r="G84" s="14"/>
      <c r="H84" s="23"/>
    </row>
    <row r="85" spans="1:8" ht="15.75" customHeight="1" hidden="1" outlineLevel="1">
      <c r="A85" s="37" t="s">
        <v>28</v>
      </c>
      <c r="B85" s="37"/>
      <c r="C85" s="37"/>
      <c r="D85" s="17">
        <f>D86+D87+D88</f>
        <v>6.856</v>
      </c>
      <c r="E85" s="7"/>
      <c r="F85" s="8"/>
      <c r="G85" s="8"/>
      <c r="H85" s="8"/>
    </row>
    <row r="86" spans="1:8" ht="15.75" customHeight="1" hidden="1" outlineLevel="1">
      <c r="A86" s="38" t="s">
        <v>29</v>
      </c>
      <c r="B86" s="38"/>
      <c r="C86" s="38"/>
      <c r="D86" s="17">
        <v>0.582</v>
      </c>
      <c r="E86" s="7"/>
      <c r="F86" s="8"/>
      <c r="G86" s="8"/>
      <c r="H86" s="8"/>
    </row>
    <row r="87" spans="1:8" ht="15.75" customHeight="1" hidden="1" outlineLevel="1">
      <c r="A87" s="38" t="s">
        <v>30</v>
      </c>
      <c r="B87" s="38"/>
      <c r="C87" s="38"/>
      <c r="D87" s="17">
        <v>3.082</v>
      </c>
      <c r="E87" s="7"/>
      <c r="F87" s="8"/>
      <c r="G87" s="8"/>
      <c r="H87" s="8"/>
    </row>
    <row r="88" spans="1:8" ht="15.75" customHeight="1" hidden="1" outlineLevel="1">
      <c r="A88" s="38" t="s">
        <v>31</v>
      </c>
      <c r="B88" s="38"/>
      <c r="C88" s="38"/>
      <c r="D88" s="17">
        <v>3.192</v>
      </c>
      <c r="E88" s="7"/>
      <c r="F88" s="8"/>
      <c r="G88" s="8"/>
      <c r="H88" s="8"/>
    </row>
    <row r="89" spans="1:8" ht="15.75" customHeight="1" hidden="1" outlineLevel="1">
      <c r="A89" s="37" t="s">
        <v>32</v>
      </c>
      <c r="B89" s="37"/>
      <c r="C89" s="37"/>
      <c r="D89" s="17">
        <f>D90+D91</f>
        <v>11605.623890000004</v>
      </c>
      <c r="E89" s="7"/>
      <c r="F89" s="8"/>
      <c r="G89" s="8"/>
      <c r="H89" s="8"/>
    </row>
    <row r="90" spans="1:8" ht="15.75" customHeight="1" hidden="1" outlineLevel="1">
      <c r="A90" s="38" t="s">
        <v>29</v>
      </c>
      <c r="B90" s="38"/>
      <c r="C90" s="38"/>
      <c r="D90" s="17">
        <v>3560.8888900000015</v>
      </c>
      <c r="E90" s="7"/>
      <c r="F90" s="8"/>
      <c r="G90" s="8"/>
      <c r="H90" s="8"/>
    </row>
    <row r="91" spans="1:8" ht="15.75" customHeight="1" hidden="1" outlineLevel="1">
      <c r="A91" s="38" t="s">
        <v>31</v>
      </c>
      <c r="B91" s="38"/>
      <c r="C91" s="38"/>
      <c r="D91" s="17">
        <v>8044.735000000003</v>
      </c>
      <c r="E91" s="7"/>
      <c r="F91" s="8"/>
      <c r="G91" s="8"/>
      <c r="H91" s="8"/>
    </row>
    <row r="92" spans="1:8" ht="35.25" customHeight="1" hidden="1" outlineLevel="1">
      <c r="A92" s="35" t="s">
        <v>33</v>
      </c>
      <c r="B92" s="35"/>
      <c r="C92" s="35"/>
      <c r="D92" s="35"/>
      <c r="E92" s="35"/>
      <c r="F92" s="35"/>
      <c r="G92" s="35"/>
      <c r="H92" s="17">
        <v>566450.168</v>
      </c>
    </row>
    <row r="93" spans="1:8" ht="34.5" customHeight="1" hidden="1" outlineLevel="1">
      <c r="A93" s="35" t="s">
        <v>34</v>
      </c>
      <c r="B93" s="35"/>
      <c r="C93" s="35"/>
      <c r="D93" s="35"/>
      <c r="E93" s="35"/>
      <c r="F93" s="35"/>
      <c r="G93" s="35"/>
      <c r="H93" s="17">
        <v>24205.581000000002</v>
      </c>
    </row>
    <row r="94" spans="1:8" ht="34.5" customHeight="1" hidden="1" outlineLevel="1">
      <c r="A94" s="35" t="s">
        <v>35</v>
      </c>
      <c r="B94" s="35"/>
      <c r="C94" s="35"/>
      <c r="D94" s="35"/>
      <c r="E94" s="35"/>
      <c r="F94" s="35"/>
      <c r="G94" s="35"/>
      <c r="H94" s="17">
        <f>E96+E97+E98+E99+E100</f>
        <v>177157.59789000003</v>
      </c>
    </row>
    <row r="95" spans="1:8" ht="15.75" hidden="1" outlineLevel="1">
      <c r="A95" s="35" t="s">
        <v>20</v>
      </c>
      <c r="B95" s="35"/>
      <c r="C95" s="14"/>
      <c r="D95" s="14"/>
      <c r="E95" s="14"/>
      <c r="F95" s="14"/>
      <c r="G95" s="14"/>
      <c r="H95" s="23"/>
    </row>
    <row r="96" spans="1:8" ht="15.75" customHeight="1" hidden="1" outlineLevel="1">
      <c r="A96" s="36" t="s">
        <v>36</v>
      </c>
      <c r="B96" s="36"/>
      <c r="C96" s="36"/>
      <c r="D96" s="36"/>
      <c r="E96" s="17">
        <v>11612.479890000004</v>
      </c>
      <c r="G96" s="8"/>
      <c r="H96" s="8"/>
    </row>
    <row r="97" spans="1:8" ht="15.75" customHeight="1" hidden="1" outlineLevel="1">
      <c r="A97" s="36" t="s">
        <v>37</v>
      </c>
      <c r="B97" s="36"/>
      <c r="C97" s="36"/>
      <c r="D97" s="36"/>
      <c r="E97" s="21">
        <v>132863.33500000002</v>
      </c>
      <c r="G97" s="8"/>
      <c r="H97" s="8"/>
    </row>
    <row r="98" spans="1:8" ht="15.75" customHeight="1" hidden="1" outlineLevel="1">
      <c r="A98" s="36" t="s">
        <v>38</v>
      </c>
      <c r="B98" s="36"/>
      <c r="C98" s="36"/>
      <c r="D98" s="36"/>
      <c r="E98" s="21">
        <v>32681.783</v>
      </c>
      <c r="G98" s="8"/>
      <c r="H98" s="8"/>
    </row>
    <row r="99" spans="1:8" ht="15.75" customHeight="1" hidden="1" outlineLevel="1">
      <c r="A99" s="36" t="s">
        <v>39</v>
      </c>
      <c r="B99" s="36"/>
      <c r="C99" s="36"/>
      <c r="D99" s="36"/>
      <c r="E99" s="22">
        <v>0</v>
      </c>
      <c r="G99" s="8"/>
      <c r="H99" s="8"/>
    </row>
    <row r="100" spans="1:8" ht="15.75" customHeight="1" hidden="1" outlineLevel="1">
      <c r="A100" s="36" t="s">
        <v>40</v>
      </c>
      <c r="B100" s="36"/>
      <c r="C100" s="36"/>
      <c r="D100" s="36"/>
      <c r="E100" s="22">
        <v>0</v>
      </c>
      <c r="G100" s="8"/>
      <c r="H100" s="8"/>
    </row>
    <row r="101" spans="1:8" ht="31.5" customHeight="1" hidden="1" outlineLevel="1">
      <c r="A101" s="35" t="s">
        <v>41</v>
      </c>
      <c r="B101" s="35"/>
      <c r="C101" s="35"/>
      <c r="D101" s="35"/>
      <c r="E101" s="35"/>
      <c r="F101" s="35"/>
      <c r="G101" s="35"/>
      <c r="H101" s="17">
        <v>174320</v>
      </c>
    </row>
    <row r="102" spans="1:8" ht="34.5" customHeight="1" hidden="1" outlineLevel="1">
      <c r="A102" s="35" t="s">
        <v>42</v>
      </c>
      <c r="B102" s="35"/>
      <c r="C102" s="35"/>
      <c r="D102" s="35"/>
      <c r="E102" s="35"/>
      <c r="F102" s="35"/>
      <c r="G102" s="35"/>
      <c r="H102" s="12">
        <v>0</v>
      </c>
    </row>
    <row r="103" ht="15.75" hidden="1" outlineLevel="1"/>
    <row r="104" spans="1:8" ht="15.75" hidden="1" outlineLevel="1">
      <c r="A104" s="40" t="s">
        <v>55</v>
      </c>
      <c r="B104" s="40"/>
      <c r="C104" s="40"/>
      <c r="D104" s="40"/>
      <c r="E104" s="40"/>
      <c r="F104" s="40"/>
      <c r="G104" s="40"/>
      <c r="H104" s="40"/>
    </row>
    <row r="105" spans="1:8" ht="40.5" customHeight="1" hidden="1" outlineLevel="1">
      <c r="A105" s="41" t="s">
        <v>11</v>
      </c>
      <c r="B105" s="41"/>
      <c r="C105" s="41"/>
      <c r="D105" s="41"/>
      <c r="E105" s="41"/>
      <c r="F105" s="41"/>
      <c r="G105" s="41"/>
      <c r="H105" s="12">
        <f>ROUND(H108+H109*H110+H140,2)</f>
        <v>2149.61</v>
      </c>
    </row>
    <row r="106" spans="1:5" ht="15.75" hidden="1" outlineLevel="1">
      <c r="A106" s="7"/>
      <c r="B106" s="7"/>
      <c r="C106" s="13"/>
      <c r="D106" s="13"/>
      <c r="E106" s="13"/>
    </row>
    <row r="107" spans="1:8" ht="33.75" customHeight="1" hidden="1" outlineLevel="1">
      <c r="A107" s="41" t="s">
        <v>12</v>
      </c>
      <c r="B107" s="41"/>
      <c r="C107" s="41"/>
      <c r="D107" s="41"/>
      <c r="E107" s="41"/>
      <c r="F107" s="41"/>
      <c r="G107" s="41"/>
      <c r="H107" s="41"/>
    </row>
    <row r="108" spans="1:8" ht="21.75" customHeight="1" hidden="1" outlineLevel="1">
      <c r="A108" s="39" t="s">
        <v>13</v>
      </c>
      <c r="B108" s="39"/>
      <c r="C108" s="39"/>
      <c r="D108" s="39"/>
      <c r="E108" s="39"/>
      <c r="F108" s="39"/>
      <c r="G108" s="39"/>
      <c r="H108" s="12">
        <v>1079.59</v>
      </c>
    </row>
    <row r="109" spans="1:8" ht="25.5" customHeight="1" hidden="1" outlineLevel="1">
      <c r="A109" s="39" t="s">
        <v>14</v>
      </c>
      <c r="B109" s="39"/>
      <c r="C109" s="39"/>
      <c r="D109" s="39"/>
      <c r="E109" s="39"/>
      <c r="F109" s="39"/>
      <c r="G109" s="39"/>
      <c r="H109" s="12">
        <v>743960.89</v>
      </c>
    </row>
    <row r="110" spans="1:12" ht="35.25" customHeight="1" hidden="1" outlineLevel="1">
      <c r="A110" s="39" t="s">
        <v>15</v>
      </c>
      <c r="B110" s="39"/>
      <c r="C110" s="39"/>
      <c r="D110" s="39"/>
      <c r="E110" s="39"/>
      <c r="F110" s="39"/>
      <c r="G110" s="39"/>
      <c r="H110" s="15">
        <f>(H111+H112-(H113+H120))/(H130+H131-(H132+H139))</f>
        <v>0.0014359654443749361</v>
      </c>
      <c r="K110" s="20"/>
      <c r="L110" s="20"/>
    </row>
    <row r="111" spans="1:12" ht="24.75" customHeight="1" hidden="1" outlineLevel="1">
      <c r="A111" s="39" t="s">
        <v>16</v>
      </c>
      <c r="B111" s="39"/>
      <c r="C111" s="39"/>
      <c r="D111" s="39"/>
      <c r="E111" s="39"/>
      <c r="F111" s="39"/>
      <c r="G111" s="39"/>
      <c r="H111" s="17">
        <v>907.743</v>
      </c>
      <c r="K111" s="20"/>
      <c r="L111" s="20"/>
    </row>
    <row r="112" spans="1:8" ht="35.25" customHeight="1" hidden="1" outlineLevel="1">
      <c r="A112" s="39" t="s">
        <v>17</v>
      </c>
      <c r="B112" s="39"/>
      <c r="C112" s="39"/>
      <c r="D112" s="39"/>
      <c r="E112" s="39"/>
      <c r="F112" s="39"/>
      <c r="G112" s="39"/>
      <c r="H112" s="17">
        <v>36.617999999999995</v>
      </c>
    </row>
    <row r="113" spans="1:8" ht="36.75" customHeight="1" hidden="1" outlineLevel="1">
      <c r="A113" s="39" t="s">
        <v>18</v>
      </c>
      <c r="B113" s="39"/>
      <c r="C113" s="39"/>
      <c r="D113" s="39"/>
      <c r="E113" s="39"/>
      <c r="F113" s="39"/>
      <c r="G113" s="39"/>
      <c r="H113" s="17">
        <f>E115+E116+E117+E118+E119</f>
        <v>309.6372164739</v>
      </c>
    </row>
    <row r="114" spans="1:8" ht="15.75" hidden="1" outlineLevel="1">
      <c r="A114" s="39" t="s">
        <v>20</v>
      </c>
      <c r="B114" s="39"/>
      <c r="C114" s="14"/>
      <c r="D114" s="14"/>
      <c r="E114" s="14"/>
      <c r="F114" s="14"/>
      <c r="G114" s="14"/>
      <c r="H114" s="19"/>
    </row>
    <row r="115" spans="1:8" ht="15.75" customHeight="1" hidden="1" outlineLevel="1">
      <c r="A115" s="36" t="s">
        <v>21</v>
      </c>
      <c r="B115" s="36"/>
      <c r="C115" s="36"/>
      <c r="D115" s="36"/>
      <c r="E115" s="17">
        <v>38.156728273900306</v>
      </c>
      <c r="G115" s="8"/>
      <c r="H115" s="8"/>
    </row>
    <row r="116" spans="1:8" ht="15.75" customHeight="1" hidden="1" outlineLevel="1">
      <c r="A116" s="36" t="s">
        <v>22</v>
      </c>
      <c r="B116" s="36"/>
      <c r="C116" s="36"/>
      <c r="D116" s="36"/>
      <c r="E116" s="21">
        <v>223.49901209999982</v>
      </c>
      <c r="G116" s="8"/>
      <c r="H116" s="8"/>
    </row>
    <row r="117" spans="1:8" ht="15.75" customHeight="1" hidden="1" outlineLevel="1">
      <c r="A117" s="36" t="s">
        <v>23</v>
      </c>
      <c r="B117" s="36"/>
      <c r="C117" s="36"/>
      <c r="D117" s="36"/>
      <c r="E117" s="21">
        <v>47.9814760999999</v>
      </c>
      <c r="G117" s="8"/>
      <c r="H117" s="8"/>
    </row>
    <row r="118" spans="1:8" ht="15.75" customHeight="1" hidden="1" outlineLevel="1">
      <c r="A118" s="36" t="s">
        <v>24</v>
      </c>
      <c r="B118" s="36"/>
      <c r="C118" s="36"/>
      <c r="D118" s="36"/>
      <c r="E118" s="22">
        <v>0</v>
      </c>
      <c r="G118" s="8"/>
      <c r="H118" s="8"/>
    </row>
    <row r="119" spans="1:8" ht="15.75" customHeight="1" hidden="1" outlineLevel="1">
      <c r="A119" s="36" t="s">
        <v>25</v>
      </c>
      <c r="B119" s="36"/>
      <c r="C119" s="36"/>
      <c r="D119" s="36"/>
      <c r="E119" s="22">
        <v>0</v>
      </c>
      <c r="G119" s="8"/>
      <c r="H119" s="8"/>
    </row>
    <row r="120" spans="1:8" ht="24" customHeight="1" hidden="1" outlineLevel="1">
      <c r="A120" s="35" t="s">
        <v>26</v>
      </c>
      <c r="B120" s="35"/>
      <c r="C120" s="35"/>
      <c r="D120" s="35"/>
      <c r="E120" s="35"/>
      <c r="F120" s="35"/>
      <c r="G120" s="35"/>
      <c r="H120" s="17">
        <v>348.5835</v>
      </c>
    </row>
    <row r="121" spans="1:8" ht="33" customHeight="1" hidden="1" outlineLevel="1">
      <c r="A121" s="35" t="s">
        <v>27</v>
      </c>
      <c r="B121" s="35"/>
      <c r="C121" s="35"/>
      <c r="D121" s="35"/>
      <c r="E121" s="35"/>
      <c r="F121" s="35"/>
      <c r="G121" s="35"/>
      <c r="H121" s="21">
        <f>D123+D127</f>
        <v>14706.288</v>
      </c>
    </row>
    <row r="122" spans="1:8" ht="15.75" hidden="1" outlineLevel="1">
      <c r="A122" s="35" t="s">
        <v>20</v>
      </c>
      <c r="B122" s="35"/>
      <c r="C122" s="14"/>
      <c r="D122" s="14"/>
      <c r="E122" s="14"/>
      <c r="F122" s="14"/>
      <c r="G122" s="14"/>
      <c r="H122" s="23"/>
    </row>
    <row r="123" spans="1:8" ht="15.75" customHeight="1" hidden="1" outlineLevel="1">
      <c r="A123" s="37" t="s">
        <v>28</v>
      </c>
      <c r="B123" s="37"/>
      <c r="C123" s="37"/>
      <c r="D123" s="17">
        <f>D124+D125+D126</f>
        <v>2.649</v>
      </c>
      <c r="E123" s="7"/>
      <c r="F123" s="8"/>
      <c r="G123" s="8"/>
      <c r="H123" s="8"/>
    </row>
    <row r="124" spans="1:8" ht="15.75" customHeight="1" hidden="1" outlineLevel="1">
      <c r="A124" s="38" t="s">
        <v>29</v>
      </c>
      <c r="B124" s="38"/>
      <c r="C124" s="38"/>
      <c r="D124" s="17">
        <v>0.313</v>
      </c>
      <c r="E124" s="7"/>
      <c r="F124" s="8"/>
      <c r="G124" s="8"/>
      <c r="H124" s="8"/>
    </row>
    <row r="125" spans="1:8" ht="15.75" customHeight="1" hidden="1" outlineLevel="1">
      <c r="A125" s="38" t="s">
        <v>30</v>
      </c>
      <c r="B125" s="38"/>
      <c r="C125" s="38"/>
      <c r="D125" s="17">
        <v>1.887</v>
      </c>
      <c r="E125" s="7"/>
      <c r="F125" s="8"/>
      <c r="G125" s="8"/>
      <c r="H125" s="8"/>
    </row>
    <row r="126" spans="1:8" ht="15.75" customHeight="1" hidden="1" outlineLevel="1">
      <c r="A126" s="38" t="s">
        <v>31</v>
      </c>
      <c r="B126" s="38"/>
      <c r="C126" s="38"/>
      <c r="D126" s="17">
        <v>0.449</v>
      </c>
      <c r="E126" s="7"/>
      <c r="F126" s="8"/>
      <c r="G126" s="8"/>
      <c r="H126" s="8"/>
    </row>
    <row r="127" spans="1:8" ht="15.75" customHeight="1" hidden="1" outlineLevel="1">
      <c r="A127" s="37" t="s">
        <v>32</v>
      </c>
      <c r="B127" s="37"/>
      <c r="C127" s="37"/>
      <c r="D127" s="17">
        <f>D128+D129</f>
        <v>14703.639000000001</v>
      </c>
      <c r="E127" s="7"/>
      <c r="F127" s="8"/>
      <c r="G127" s="8"/>
      <c r="H127" s="8"/>
    </row>
    <row r="128" spans="1:8" ht="15.75" customHeight="1" hidden="1" outlineLevel="1">
      <c r="A128" s="38" t="s">
        <v>29</v>
      </c>
      <c r="B128" s="38"/>
      <c r="C128" s="38"/>
      <c r="D128" s="17">
        <v>4659.272999999999</v>
      </c>
      <c r="E128" s="7"/>
      <c r="F128" s="8"/>
      <c r="G128" s="8"/>
      <c r="H128" s="8"/>
    </row>
    <row r="129" spans="1:8" ht="15.75" customHeight="1" hidden="1" outlineLevel="1">
      <c r="A129" s="38" t="s">
        <v>31</v>
      </c>
      <c r="B129" s="38"/>
      <c r="C129" s="38"/>
      <c r="D129" s="17">
        <v>10044.366000000002</v>
      </c>
      <c r="E129" s="7"/>
      <c r="F129" s="8"/>
      <c r="G129" s="8"/>
      <c r="H129" s="8"/>
    </row>
    <row r="130" spans="1:8" ht="35.25" customHeight="1" hidden="1" outlineLevel="1">
      <c r="A130" s="35" t="s">
        <v>33</v>
      </c>
      <c r="B130" s="35"/>
      <c r="C130" s="35"/>
      <c r="D130" s="35"/>
      <c r="E130" s="35"/>
      <c r="F130" s="35"/>
      <c r="G130" s="35"/>
      <c r="H130" s="17">
        <v>539755.323</v>
      </c>
    </row>
    <row r="131" spans="1:8" ht="34.5" customHeight="1" hidden="1" outlineLevel="1">
      <c r="A131" s="35" t="s">
        <v>34</v>
      </c>
      <c r="B131" s="35"/>
      <c r="C131" s="35"/>
      <c r="D131" s="35"/>
      <c r="E131" s="35"/>
      <c r="F131" s="35"/>
      <c r="G131" s="35"/>
      <c r="H131" s="17">
        <v>27377.44</v>
      </c>
    </row>
    <row r="132" spans="1:8" ht="34.5" customHeight="1" hidden="1" outlineLevel="1">
      <c r="A132" s="35" t="s">
        <v>35</v>
      </c>
      <c r="B132" s="35"/>
      <c r="C132" s="35"/>
      <c r="D132" s="35"/>
      <c r="E132" s="35"/>
      <c r="F132" s="35"/>
      <c r="G132" s="35"/>
      <c r="H132" s="17">
        <f>E134+E135+E136+E137+E138</f>
        <v>171787.732</v>
      </c>
    </row>
    <row r="133" spans="1:8" ht="15.75" hidden="1" outlineLevel="1">
      <c r="A133" s="35" t="s">
        <v>20</v>
      </c>
      <c r="B133" s="35"/>
      <c r="C133" s="14"/>
      <c r="D133" s="14"/>
      <c r="E133" s="14"/>
      <c r="F133" s="14"/>
      <c r="G133" s="14"/>
      <c r="H133" s="23"/>
    </row>
    <row r="134" spans="1:8" ht="15.75" customHeight="1" hidden="1" outlineLevel="1">
      <c r="A134" s="36" t="s">
        <v>36</v>
      </c>
      <c r="B134" s="36"/>
      <c r="C134" s="36"/>
      <c r="D134" s="36"/>
      <c r="E134" s="17">
        <v>14706.288</v>
      </c>
      <c r="G134" s="8"/>
      <c r="H134" s="8"/>
    </row>
    <row r="135" spans="1:8" ht="15.75" customHeight="1" hidden="1" outlineLevel="1">
      <c r="A135" s="36" t="s">
        <v>37</v>
      </c>
      <c r="B135" s="36"/>
      <c r="C135" s="36"/>
      <c r="D135" s="36"/>
      <c r="E135" s="21">
        <v>124326.37099999998</v>
      </c>
      <c r="G135" s="8"/>
      <c r="H135" s="8"/>
    </row>
    <row r="136" spans="1:8" ht="15.75" customHeight="1" hidden="1" outlineLevel="1">
      <c r="A136" s="36" t="s">
        <v>38</v>
      </c>
      <c r="B136" s="36"/>
      <c r="C136" s="36"/>
      <c r="D136" s="36"/>
      <c r="E136" s="21">
        <v>32755.073000000008</v>
      </c>
      <c r="G136" s="8"/>
      <c r="H136" s="8"/>
    </row>
    <row r="137" spans="1:8" ht="15.75" customHeight="1" hidden="1" outlineLevel="1">
      <c r="A137" s="36" t="s">
        <v>39</v>
      </c>
      <c r="B137" s="36"/>
      <c r="C137" s="36"/>
      <c r="D137" s="36"/>
      <c r="E137" s="22">
        <v>0</v>
      </c>
      <c r="G137" s="8"/>
      <c r="H137" s="8"/>
    </row>
    <row r="138" spans="1:8" ht="15.75" customHeight="1" hidden="1" outlineLevel="1">
      <c r="A138" s="36" t="s">
        <v>40</v>
      </c>
      <c r="B138" s="36"/>
      <c r="C138" s="36"/>
      <c r="D138" s="36"/>
      <c r="E138" s="22">
        <v>0</v>
      </c>
      <c r="G138" s="8"/>
      <c r="H138" s="8"/>
    </row>
    <row r="139" spans="1:8" ht="31.5" customHeight="1" hidden="1" outlineLevel="1">
      <c r="A139" s="35" t="s">
        <v>41</v>
      </c>
      <c r="B139" s="35"/>
      <c r="C139" s="35"/>
      <c r="D139" s="35"/>
      <c r="E139" s="35"/>
      <c r="F139" s="35"/>
      <c r="G139" s="35"/>
      <c r="H139" s="17">
        <v>196078.2</v>
      </c>
    </row>
    <row r="140" spans="1:8" ht="34.5" customHeight="1" hidden="1" outlineLevel="1">
      <c r="A140" s="35" t="s">
        <v>42</v>
      </c>
      <c r="B140" s="35"/>
      <c r="C140" s="35"/>
      <c r="D140" s="35"/>
      <c r="E140" s="35"/>
      <c r="F140" s="35"/>
      <c r="G140" s="35"/>
      <c r="H140" s="12">
        <v>1.72</v>
      </c>
    </row>
    <row r="141" ht="15.75" hidden="1" outlineLevel="1"/>
    <row r="142" spans="1:8" ht="15.75" hidden="1" outlineLevel="1">
      <c r="A142" s="40" t="s">
        <v>56</v>
      </c>
      <c r="B142" s="40"/>
      <c r="C142" s="40"/>
      <c r="D142" s="40"/>
      <c r="E142" s="40"/>
      <c r="F142" s="40"/>
      <c r="G142" s="40"/>
      <c r="H142" s="40"/>
    </row>
    <row r="143" spans="1:8" ht="40.5" customHeight="1" hidden="1" outlineLevel="1">
      <c r="A143" s="41" t="s">
        <v>11</v>
      </c>
      <c r="B143" s="41"/>
      <c r="C143" s="41"/>
      <c r="D143" s="41"/>
      <c r="E143" s="41"/>
      <c r="F143" s="41"/>
      <c r="G143" s="41"/>
      <c r="H143" s="12">
        <f>ROUND(H146+H147*H148+H178,2)</f>
        <v>2312.44</v>
      </c>
    </row>
    <row r="144" spans="1:5" ht="15.75" hidden="1" outlineLevel="1">
      <c r="A144" s="7"/>
      <c r="B144" s="7"/>
      <c r="C144" s="13"/>
      <c r="D144" s="13"/>
      <c r="E144" s="13"/>
    </row>
    <row r="145" spans="1:8" ht="33.75" customHeight="1" hidden="1" outlineLevel="1">
      <c r="A145" s="41" t="s">
        <v>12</v>
      </c>
      <c r="B145" s="41"/>
      <c r="C145" s="41"/>
      <c r="D145" s="41"/>
      <c r="E145" s="41"/>
      <c r="F145" s="41"/>
      <c r="G145" s="41"/>
      <c r="H145" s="41"/>
    </row>
    <row r="146" spans="1:8" ht="21.75" customHeight="1" hidden="1" outlineLevel="1">
      <c r="A146" s="39" t="s">
        <v>13</v>
      </c>
      <c r="B146" s="39"/>
      <c r="C146" s="39"/>
      <c r="D146" s="39"/>
      <c r="E146" s="39"/>
      <c r="F146" s="39"/>
      <c r="G146" s="39"/>
      <c r="H146" s="12">
        <v>1099.06</v>
      </c>
    </row>
    <row r="147" spans="1:8" ht="25.5" customHeight="1" hidden="1" outlineLevel="1">
      <c r="A147" s="39" t="s">
        <v>14</v>
      </c>
      <c r="B147" s="39"/>
      <c r="C147" s="39"/>
      <c r="D147" s="39"/>
      <c r="E147" s="39"/>
      <c r="F147" s="39"/>
      <c r="G147" s="39"/>
      <c r="H147" s="12">
        <v>752191.39</v>
      </c>
    </row>
    <row r="148" spans="1:12" ht="35.25" customHeight="1" hidden="1" outlineLevel="1">
      <c r="A148" s="39" t="s">
        <v>15</v>
      </c>
      <c r="B148" s="39"/>
      <c r="C148" s="39"/>
      <c r="D148" s="39"/>
      <c r="E148" s="39"/>
      <c r="F148" s="39"/>
      <c r="G148" s="39"/>
      <c r="H148" s="15">
        <f>(H149+H150-(H151+H158))/(H168+H169-(H170+H177))</f>
        <v>0.001613164451177692</v>
      </c>
      <c r="K148" s="20"/>
      <c r="L148" s="20"/>
    </row>
    <row r="149" spans="1:12" ht="24.75" customHeight="1" hidden="1" outlineLevel="1">
      <c r="A149" s="39" t="s">
        <v>16</v>
      </c>
      <c r="B149" s="39"/>
      <c r="C149" s="39"/>
      <c r="D149" s="39"/>
      <c r="E149" s="39"/>
      <c r="F149" s="39"/>
      <c r="G149" s="39"/>
      <c r="H149" s="17">
        <v>890.339</v>
      </c>
      <c r="K149" s="20"/>
      <c r="L149" s="20"/>
    </row>
    <row r="150" spans="1:8" ht="35.25" customHeight="1" hidden="1" outlineLevel="1">
      <c r="A150" s="39" t="s">
        <v>17</v>
      </c>
      <c r="B150" s="39"/>
      <c r="C150" s="39"/>
      <c r="D150" s="39"/>
      <c r="E150" s="39"/>
      <c r="F150" s="39"/>
      <c r="G150" s="39"/>
      <c r="H150" s="17">
        <v>36.010000000000005</v>
      </c>
    </row>
    <row r="151" spans="1:8" ht="36.75" customHeight="1" hidden="1" outlineLevel="1">
      <c r="A151" s="39" t="s">
        <v>18</v>
      </c>
      <c r="B151" s="39"/>
      <c r="C151" s="39"/>
      <c r="D151" s="39"/>
      <c r="E151" s="39"/>
      <c r="F151" s="39"/>
      <c r="G151" s="39"/>
      <c r="H151" s="17">
        <f>E153+E154+E155+E156+E157</f>
        <v>314.3251437012723</v>
      </c>
    </row>
    <row r="152" spans="1:8" ht="15.75" hidden="1" outlineLevel="1">
      <c r="A152" s="39" t="s">
        <v>20</v>
      </c>
      <c r="B152" s="39"/>
      <c r="C152" s="14"/>
      <c r="D152" s="14"/>
      <c r="E152" s="14"/>
      <c r="F152" s="14"/>
      <c r="G152" s="14"/>
      <c r="H152" s="19"/>
    </row>
    <row r="153" spans="1:8" ht="15.75" customHeight="1" hidden="1" outlineLevel="1">
      <c r="A153" s="36" t="s">
        <v>21</v>
      </c>
      <c r="B153" s="36"/>
      <c r="C153" s="36"/>
      <c r="D153" s="36"/>
      <c r="E153" s="17">
        <v>31.469874101272413</v>
      </c>
      <c r="G153" s="8"/>
      <c r="H153" s="8"/>
    </row>
    <row r="154" spans="1:8" ht="15.75" customHeight="1" hidden="1" outlineLevel="1">
      <c r="A154" s="36" t="s">
        <v>22</v>
      </c>
      <c r="B154" s="36"/>
      <c r="C154" s="36"/>
      <c r="D154" s="36"/>
      <c r="E154" s="21">
        <v>232.34054009999983</v>
      </c>
      <c r="G154" s="8"/>
      <c r="H154" s="8"/>
    </row>
    <row r="155" spans="1:8" ht="15.75" customHeight="1" hidden="1" outlineLevel="1">
      <c r="A155" s="36" t="s">
        <v>23</v>
      </c>
      <c r="B155" s="36"/>
      <c r="C155" s="36"/>
      <c r="D155" s="36"/>
      <c r="E155" s="21">
        <v>50.514729500000016</v>
      </c>
      <c r="G155" s="8"/>
      <c r="H155" s="8"/>
    </row>
    <row r="156" spans="1:8" ht="15.75" customHeight="1" hidden="1" outlineLevel="1">
      <c r="A156" s="36" t="s">
        <v>24</v>
      </c>
      <c r="B156" s="36"/>
      <c r="C156" s="36"/>
      <c r="D156" s="36"/>
      <c r="E156" s="22">
        <v>0</v>
      </c>
      <c r="G156" s="8"/>
      <c r="H156" s="8"/>
    </row>
    <row r="157" spans="1:8" ht="15.75" customHeight="1" hidden="1" outlineLevel="1">
      <c r="A157" s="36" t="s">
        <v>25</v>
      </c>
      <c r="B157" s="36"/>
      <c r="C157" s="36"/>
      <c r="D157" s="36"/>
      <c r="E157" s="22">
        <v>0</v>
      </c>
      <c r="G157" s="8"/>
      <c r="H157" s="8"/>
    </row>
    <row r="158" spans="1:8" ht="24" customHeight="1" hidden="1" outlineLevel="1">
      <c r="A158" s="35" t="s">
        <v>26</v>
      </c>
      <c r="B158" s="35"/>
      <c r="C158" s="35"/>
      <c r="D158" s="35"/>
      <c r="E158" s="35"/>
      <c r="F158" s="35"/>
      <c r="G158" s="35"/>
      <c r="H158" s="17">
        <v>327.2006</v>
      </c>
    </row>
    <row r="159" spans="1:8" ht="33" customHeight="1" hidden="1" outlineLevel="1">
      <c r="A159" s="35" t="s">
        <v>27</v>
      </c>
      <c r="B159" s="35"/>
      <c r="C159" s="35"/>
      <c r="D159" s="35"/>
      <c r="E159" s="35"/>
      <c r="F159" s="35"/>
      <c r="G159" s="35"/>
      <c r="H159" s="21">
        <f>D161+D165</f>
        <v>12268.57099999998</v>
      </c>
    </row>
    <row r="160" spans="1:8" ht="15.75" hidden="1" outlineLevel="1">
      <c r="A160" s="35" t="s">
        <v>20</v>
      </c>
      <c r="B160" s="35"/>
      <c r="C160" s="14"/>
      <c r="D160" s="14"/>
      <c r="E160" s="14"/>
      <c r="F160" s="14"/>
      <c r="G160" s="14"/>
      <c r="H160" s="23"/>
    </row>
    <row r="161" spans="1:8" ht="15.75" customHeight="1" hidden="1" outlineLevel="1">
      <c r="A161" s="37" t="s">
        <v>28</v>
      </c>
      <c r="B161" s="37"/>
      <c r="C161" s="37"/>
      <c r="D161" s="17">
        <f>D162+D163+D164</f>
        <v>4.787</v>
      </c>
      <c r="E161" s="7"/>
      <c r="F161" s="8"/>
      <c r="G161" s="8"/>
      <c r="H161" s="8"/>
    </row>
    <row r="162" spans="1:8" ht="15.75" customHeight="1" hidden="1" outlineLevel="1">
      <c r="A162" s="38" t="s">
        <v>29</v>
      </c>
      <c r="B162" s="38"/>
      <c r="C162" s="38"/>
      <c r="D162" s="17">
        <v>0.441</v>
      </c>
      <c r="E162" s="7"/>
      <c r="F162" s="8"/>
      <c r="G162" s="8"/>
      <c r="H162" s="8"/>
    </row>
    <row r="163" spans="1:8" ht="15.75" customHeight="1" hidden="1" outlineLevel="1">
      <c r="A163" s="38" t="s">
        <v>30</v>
      </c>
      <c r="B163" s="38"/>
      <c r="C163" s="38"/>
      <c r="D163" s="17">
        <v>2.474</v>
      </c>
      <c r="E163" s="7"/>
      <c r="F163" s="8"/>
      <c r="G163" s="8"/>
      <c r="H163" s="8"/>
    </row>
    <row r="164" spans="1:8" ht="15.75" customHeight="1" hidden="1" outlineLevel="1">
      <c r="A164" s="38" t="s">
        <v>31</v>
      </c>
      <c r="B164" s="38"/>
      <c r="C164" s="38"/>
      <c r="D164" s="17">
        <v>1.872</v>
      </c>
      <c r="E164" s="7"/>
      <c r="F164" s="8"/>
      <c r="G164" s="8"/>
      <c r="H164" s="8"/>
    </row>
    <row r="165" spans="1:8" ht="15.75" customHeight="1" hidden="1" outlineLevel="1">
      <c r="A165" s="37" t="s">
        <v>32</v>
      </c>
      <c r="B165" s="37"/>
      <c r="C165" s="37"/>
      <c r="D165" s="17">
        <f>D166+D167</f>
        <v>12263.78399999998</v>
      </c>
      <c r="E165" s="7"/>
      <c r="F165" s="8"/>
      <c r="G165" s="8"/>
      <c r="H165" s="8"/>
    </row>
    <row r="166" spans="1:8" ht="15.75" customHeight="1" hidden="1" outlineLevel="1">
      <c r="A166" s="38" t="s">
        <v>29</v>
      </c>
      <c r="B166" s="38"/>
      <c r="C166" s="38"/>
      <c r="D166" s="17">
        <v>3974.91027299999</v>
      </c>
      <c r="E166" s="7"/>
      <c r="F166" s="8"/>
      <c r="G166" s="8"/>
      <c r="H166" s="8"/>
    </row>
    <row r="167" spans="1:8" ht="15.75" customHeight="1" hidden="1" outlineLevel="1">
      <c r="A167" s="38" t="s">
        <v>31</v>
      </c>
      <c r="B167" s="38"/>
      <c r="C167" s="38"/>
      <c r="D167" s="17">
        <v>8288.87372699999</v>
      </c>
      <c r="E167" s="7"/>
      <c r="F167" s="8"/>
      <c r="G167" s="8"/>
      <c r="H167" s="8"/>
    </row>
    <row r="168" spans="1:8" ht="35.25" customHeight="1" hidden="1" outlineLevel="1">
      <c r="A168" s="35" t="s">
        <v>33</v>
      </c>
      <c r="B168" s="35"/>
      <c r="C168" s="35"/>
      <c r="D168" s="35"/>
      <c r="E168" s="35"/>
      <c r="F168" s="35"/>
      <c r="G168" s="35"/>
      <c r="H168" s="17">
        <v>499232.495</v>
      </c>
    </row>
    <row r="169" spans="1:8" ht="34.5" customHeight="1" hidden="1" outlineLevel="1">
      <c r="A169" s="35" t="s">
        <v>34</v>
      </c>
      <c r="B169" s="35"/>
      <c r="C169" s="35"/>
      <c r="D169" s="35"/>
      <c r="E169" s="35"/>
      <c r="F169" s="35"/>
      <c r="G169" s="35"/>
      <c r="H169" s="17">
        <v>24410.945999999996</v>
      </c>
    </row>
    <row r="170" spans="1:8" ht="34.5" customHeight="1" hidden="1" outlineLevel="1">
      <c r="A170" s="35" t="s">
        <v>35</v>
      </c>
      <c r="B170" s="35"/>
      <c r="C170" s="35"/>
      <c r="D170" s="35"/>
      <c r="E170" s="35"/>
      <c r="F170" s="35"/>
      <c r="G170" s="35"/>
      <c r="H170" s="17">
        <f>E172+E173+E174+E175+E176</f>
        <v>163031.31800000006</v>
      </c>
    </row>
    <row r="171" spans="1:8" ht="15.75" hidden="1" outlineLevel="1">
      <c r="A171" s="35" t="s">
        <v>20</v>
      </c>
      <c r="B171" s="35"/>
      <c r="C171" s="14"/>
      <c r="D171" s="14"/>
      <c r="E171" s="14"/>
      <c r="F171" s="14"/>
      <c r="G171" s="14"/>
      <c r="H171" s="23"/>
    </row>
    <row r="172" spans="1:8" ht="15.75" customHeight="1" hidden="1" outlineLevel="1">
      <c r="A172" s="36" t="s">
        <v>36</v>
      </c>
      <c r="B172" s="36"/>
      <c r="C172" s="36"/>
      <c r="D172" s="36"/>
      <c r="E172" s="17">
        <v>12268.57099999998</v>
      </c>
      <c r="G172" s="8"/>
      <c r="H172" s="8"/>
    </row>
    <row r="173" spans="1:8" ht="15.75" customHeight="1" hidden="1" outlineLevel="1">
      <c r="A173" s="36" t="s">
        <v>37</v>
      </c>
      <c r="B173" s="36"/>
      <c r="C173" s="36"/>
      <c r="D173" s="36"/>
      <c r="E173" s="21">
        <v>118662.65600000009</v>
      </c>
      <c r="G173" s="8"/>
      <c r="H173" s="8"/>
    </row>
    <row r="174" spans="1:8" ht="15.75" customHeight="1" hidden="1" outlineLevel="1">
      <c r="A174" s="36" t="s">
        <v>38</v>
      </c>
      <c r="B174" s="36"/>
      <c r="C174" s="36"/>
      <c r="D174" s="36"/>
      <c r="E174" s="21">
        <v>32100.090999999986</v>
      </c>
      <c r="G174" s="8"/>
      <c r="H174" s="8"/>
    </row>
    <row r="175" spans="1:8" ht="15.75" customHeight="1" hidden="1" outlineLevel="1">
      <c r="A175" s="36" t="s">
        <v>39</v>
      </c>
      <c r="B175" s="36"/>
      <c r="C175" s="36"/>
      <c r="D175" s="36"/>
      <c r="E175" s="22">
        <v>0</v>
      </c>
      <c r="G175" s="8"/>
      <c r="H175" s="8"/>
    </row>
    <row r="176" spans="1:8" ht="15.75" customHeight="1" hidden="1" outlineLevel="1">
      <c r="A176" s="36" t="s">
        <v>40</v>
      </c>
      <c r="B176" s="36"/>
      <c r="C176" s="36"/>
      <c r="D176" s="36"/>
      <c r="E176" s="22">
        <v>0</v>
      </c>
      <c r="G176" s="8"/>
      <c r="H176" s="8"/>
    </row>
    <row r="177" spans="1:8" ht="31.5" customHeight="1" hidden="1" outlineLevel="1">
      <c r="A177" s="35" t="s">
        <v>41</v>
      </c>
      <c r="B177" s="35"/>
      <c r="C177" s="35"/>
      <c r="D177" s="35"/>
      <c r="E177" s="35"/>
      <c r="F177" s="35"/>
      <c r="G177" s="35"/>
      <c r="H177" s="17">
        <v>184050.3</v>
      </c>
    </row>
    <row r="178" spans="1:8" ht="34.5" customHeight="1" hidden="1" outlineLevel="1">
      <c r="A178" s="35" t="s">
        <v>42</v>
      </c>
      <c r="B178" s="35"/>
      <c r="C178" s="35"/>
      <c r="D178" s="35"/>
      <c r="E178" s="35"/>
      <c r="F178" s="35"/>
      <c r="G178" s="35"/>
      <c r="H178" s="12">
        <v>-0.03</v>
      </c>
    </row>
    <row r="179" ht="15.75" hidden="1" outlineLevel="1"/>
    <row r="180" ht="15.75" collapsed="1"/>
  </sheetData>
  <sheetProtection/>
  <mergeCells count="166">
    <mergeCell ref="A175:D175"/>
    <mergeCell ref="A176:D176"/>
    <mergeCell ref="A177:G177"/>
    <mergeCell ref="A178:G178"/>
    <mergeCell ref="A169:G169"/>
    <mergeCell ref="A170:G170"/>
    <mergeCell ref="A171:B171"/>
    <mergeCell ref="A172:D172"/>
    <mergeCell ref="A173:D173"/>
    <mergeCell ref="A174:D174"/>
    <mergeCell ref="A163:C163"/>
    <mergeCell ref="A164:C164"/>
    <mergeCell ref="A165:C165"/>
    <mergeCell ref="A166:C166"/>
    <mergeCell ref="A167:C167"/>
    <mergeCell ref="A168:G168"/>
    <mergeCell ref="A157:D157"/>
    <mergeCell ref="A158:G158"/>
    <mergeCell ref="A159:G159"/>
    <mergeCell ref="A160:B160"/>
    <mergeCell ref="A161:C161"/>
    <mergeCell ref="A162:C162"/>
    <mergeCell ref="A151:G151"/>
    <mergeCell ref="A152:B152"/>
    <mergeCell ref="A153:D153"/>
    <mergeCell ref="A154:D154"/>
    <mergeCell ref="A155:D155"/>
    <mergeCell ref="A156:D156"/>
    <mergeCell ref="A145:H145"/>
    <mergeCell ref="A146:G146"/>
    <mergeCell ref="A147:G147"/>
    <mergeCell ref="A148:G148"/>
    <mergeCell ref="A149:G149"/>
    <mergeCell ref="A150:G150"/>
    <mergeCell ref="A137:D137"/>
    <mergeCell ref="A138:D138"/>
    <mergeCell ref="A139:G139"/>
    <mergeCell ref="A140:G140"/>
    <mergeCell ref="A142:H142"/>
    <mergeCell ref="A143:G143"/>
    <mergeCell ref="A131:G131"/>
    <mergeCell ref="A132:G132"/>
    <mergeCell ref="A133:B133"/>
    <mergeCell ref="A134:D134"/>
    <mergeCell ref="A135:D135"/>
    <mergeCell ref="A136:D136"/>
    <mergeCell ref="A125:C125"/>
    <mergeCell ref="A126:C126"/>
    <mergeCell ref="A127:C127"/>
    <mergeCell ref="A128:C128"/>
    <mergeCell ref="A129:C129"/>
    <mergeCell ref="A130:G130"/>
    <mergeCell ref="A119:D119"/>
    <mergeCell ref="A120:G120"/>
    <mergeCell ref="A121:G121"/>
    <mergeCell ref="A122:B122"/>
    <mergeCell ref="A123:C123"/>
    <mergeCell ref="A124:C124"/>
    <mergeCell ref="A113:G113"/>
    <mergeCell ref="A114:B114"/>
    <mergeCell ref="A115:D115"/>
    <mergeCell ref="A116:D116"/>
    <mergeCell ref="A117:D117"/>
    <mergeCell ref="A118:D118"/>
    <mergeCell ref="A107:H107"/>
    <mergeCell ref="A108:G108"/>
    <mergeCell ref="A109:G109"/>
    <mergeCell ref="A110:G110"/>
    <mergeCell ref="A111:G111"/>
    <mergeCell ref="A112:G112"/>
    <mergeCell ref="A99:D99"/>
    <mergeCell ref="A100:D100"/>
    <mergeCell ref="A101:G101"/>
    <mergeCell ref="A102:G102"/>
    <mergeCell ref="A104:H104"/>
    <mergeCell ref="A105:G105"/>
    <mergeCell ref="A93:G93"/>
    <mergeCell ref="A94:G94"/>
    <mergeCell ref="A95:B95"/>
    <mergeCell ref="A96:D96"/>
    <mergeCell ref="A97:D97"/>
    <mergeCell ref="A98:D98"/>
    <mergeCell ref="A87:C87"/>
    <mergeCell ref="A88:C88"/>
    <mergeCell ref="A89:C89"/>
    <mergeCell ref="A90:C90"/>
    <mergeCell ref="A91:C91"/>
    <mergeCell ref="A92:G92"/>
    <mergeCell ref="A81:D81"/>
    <mergeCell ref="A82:G82"/>
    <mergeCell ref="A83:G83"/>
    <mergeCell ref="A84:B84"/>
    <mergeCell ref="A85:C85"/>
    <mergeCell ref="A86:C86"/>
    <mergeCell ref="A75:G75"/>
    <mergeCell ref="A76:B76"/>
    <mergeCell ref="A77:D77"/>
    <mergeCell ref="A78:D78"/>
    <mergeCell ref="A79:D79"/>
    <mergeCell ref="A80:D80"/>
    <mergeCell ref="A69:H69"/>
    <mergeCell ref="A70:G70"/>
    <mergeCell ref="A71:G71"/>
    <mergeCell ref="A72:G72"/>
    <mergeCell ref="A73:G73"/>
    <mergeCell ref="A74:G74"/>
    <mergeCell ref="A66:H66"/>
    <mergeCell ref="A67:G67"/>
    <mergeCell ref="B60:D60"/>
    <mergeCell ref="A62:H62"/>
    <mergeCell ref="A63:H63"/>
    <mergeCell ref="A65:H65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J67:K67">
    <cfRule type="containsText" priority="147" dxfId="24" operator="containsText" stopIfTrue="1" text="ИЗМЕНИЛАСЬ">
      <formula>NOT(ISERROR(SEARCH("ИЗМЕНИЛАСЬ",J67)))</formula>
    </cfRule>
    <cfRule type="containsText" priority="148" dxfId="24" operator="containsText" stopIfTrue="1" text="ЛОЖЬ">
      <formula>NOT(ISERROR(SEARCH("ЛОЖЬ",J67)))</formula>
    </cfRule>
  </conditionalFormatting>
  <conditionalFormatting sqref="J105:K105">
    <cfRule type="containsText" priority="145" dxfId="24" operator="containsText" stopIfTrue="1" text="ИЗМЕНИЛАСЬ">
      <formula>NOT(ISERROR(SEARCH("ИЗМЕНИЛАСЬ",J105)))</formula>
    </cfRule>
    <cfRule type="containsText" priority="146" dxfId="24" operator="containsText" stopIfTrue="1" text="ЛОЖЬ">
      <formula>NOT(ISERROR(SEARCH("ЛОЖЬ",J105)))</formula>
    </cfRule>
  </conditionalFormatting>
  <conditionalFormatting sqref="J143:K143">
    <cfRule type="containsText" priority="143" dxfId="24" operator="containsText" stopIfTrue="1" text="ИЗМЕНИЛАСЬ">
      <formula>NOT(ISERROR(SEARCH("ИЗМЕНИЛАСЬ",J143)))</formula>
    </cfRule>
    <cfRule type="containsText" priority="144" dxfId="24" operator="containsText" stopIfTrue="1" text="ЛОЖЬ">
      <formula>NOT(ISERROR(SEARCH("ЛОЖЬ",J143)))</formula>
    </cfRule>
  </conditionalFormatting>
  <conditionalFormatting sqref="L67">
    <cfRule type="containsText" priority="25" dxfId="24" operator="containsText" stopIfTrue="1" text="ИЗМЕНИЛАСЬ">
      <formula>NOT(ISERROR(SEARCH("ИЗМЕНИЛАСЬ",L67)))</formula>
    </cfRule>
    <cfRule type="containsText" priority="26" dxfId="24" operator="containsText" stopIfTrue="1" text="ЛОЖЬ">
      <formula>NOT(ISERROR(SEARCH("ЛОЖЬ",L67)))</formula>
    </cfRule>
  </conditionalFormatting>
  <conditionalFormatting sqref="L105">
    <cfRule type="containsText" priority="23" dxfId="24" operator="containsText" stopIfTrue="1" text="ИЗМЕНИЛАСЬ">
      <formula>NOT(ISERROR(SEARCH("ИЗМЕНИЛАСЬ",L105)))</formula>
    </cfRule>
    <cfRule type="containsText" priority="24" dxfId="24" operator="containsText" stopIfTrue="1" text="ЛОЖЬ">
      <formula>NOT(ISERROR(SEARCH("ЛОЖЬ",L105)))</formula>
    </cfRule>
  </conditionalFormatting>
  <conditionalFormatting sqref="L143">
    <cfRule type="containsText" priority="21" dxfId="24" operator="containsText" stopIfTrue="1" text="ИЗМЕНИЛАСЬ">
      <formula>NOT(ISERROR(SEARCH("ИЗМЕНИЛАСЬ",L143)))</formula>
    </cfRule>
    <cfRule type="containsText" priority="22" dxfId="24" operator="containsText" stopIfTrue="1" text="ЛОЖЬ">
      <formula>NOT(ISERROR(SEARCH("ЛОЖЬ",L143)))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57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2625.6</v>
      </c>
      <c r="F9" s="11">
        <f>E9</f>
        <v>2625.6</v>
      </c>
      <c r="G9" s="11">
        <f>F9</f>
        <v>2625.6</v>
      </c>
      <c r="H9" s="11">
        <f>G9</f>
        <v>2625.6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2243.52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980.17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811796.22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0.0015561288552557696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880.297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45.661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296.84459244166834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28.045979841668363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213.15490850000006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55.64370409999994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313.7478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11112.080999999982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4.619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1.317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1.934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1.368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11107.461999999981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3581.5559999999973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7525.9059999999845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518754.939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27016.349999999995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166627.8459999999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11112.080999999982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118983.62499999993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36532.14000000001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176483.1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0.09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9" t="s">
        <v>58</v>
      </c>
      <c r="B48" s="39"/>
      <c r="C48" s="39"/>
      <c r="D48" s="39"/>
      <c r="E48" s="39"/>
      <c r="F48" s="39"/>
      <c r="G48" s="39"/>
      <c r="H48" s="39"/>
      <c r="J48" s="7"/>
      <c r="K48" s="7"/>
      <c r="L48" s="7"/>
      <c r="M48" s="7"/>
    </row>
    <row r="49" spans="1:13" ht="21.75" customHeight="1">
      <c r="A49" s="45" t="s">
        <v>59</v>
      </c>
      <c r="B49" s="45"/>
      <c r="C49" s="45"/>
      <c r="D49" s="45"/>
      <c r="E49" s="32" t="s">
        <v>5</v>
      </c>
      <c r="F49" s="32"/>
      <c r="G49" s="32"/>
      <c r="H49" s="32"/>
      <c r="K49" s="7"/>
      <c r="L49" s="7"/>
      <c r="M49" s="7"/>
    </row>
    <row r="50" spans="1:13" ht="21.75" customHeight="1">
      <c r="A50" s="45"/>
      <c r="B50" s="45"/>
      <c r="C50" s="45"/>
      <c r="D50" s="45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6" t="s">
        <v>60</v>
      </c>
      <c r="B51" s="46"/>
      <c r="C51" s="46"/>
      <c r="D51" s="46"/>
      <c r="E51" s="28">
        <v>2382.11</v>
      </c>
      <c r="F51" s="28">
        <f aca="true" t="shared" si="0" ref="F51:H52">E51</f>
        <v>2382.11</v>
      </c>
      <c r="G51" s="28">
        <f t="shared" si="0"/>
        <v>2382.11</v>
      </c>
      <c r="H51" s="28">
        <f t="shared" si="0"/>
        <v>2382.11</v>
      </c>
    </row>
    <row r="52" spans="1:8" ht="39" customHeight="1">
      <c r="A52" s="46" t="s">
        <v>61</v>
      </c>
      <c r="B52" s="46"/>
      <c r="C52" s="46"/>
      <c r="D52" s="46"/>
      <c r="E52" s="28">
        <v>2386.35</v>
      </c>
      <c r="F52" s="28">
        <f t="shared" si="0"/>
        <v>2386.35</v>
      </c>
      <c r="G52" s="28">
        <f t="shared" si="0"/>
        <v>2386.35</v>
      </c>
      <c r="H52" s="28">
        <f t="shared" si="0"/>
        <v>2386.35</v>
      </c>
    </row>
    <row r="53" spans="1:13" ht="32.25" customHeight="1">
      <c r="A53" s="47" t="s">
        <v>62</v>
      </c>
      <c r="B53" s="47"/>
      <c r="C53" s="47"/>
      <c r="D53" s="47"/>
      <c r="E53" s="47"/>
      <c r="F53" s="47"/>
      <c r="G53" s="47"/>
      <c r="H53" s="47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0" t="s">
        <v>43</v>
      </c>
      <c r="B55" s="30"/>
      <c r="C55" s="30"/>
      <c r="D55" s="30"/>
      <c r="E55" s="30"/>
      <c r="F55" s="30"/>
      <c r="G55" s="30"/>
      <c r="H55" s="30"/>
    </row>
    <row r="56" spans="1:8" ht="17.25" customHeight="1">
      <c r="A56" s="34" t="s">
        <v>44</v>
      </c>
      <c r="B56" s="34"/>
      <c r="C56" s="34"/>
      <c r="D56" s="34"/>
      <c r="E56" s="34"/>
      <c r="F56" s="34"/>
      <c r="G56" s="34"/>
      <c r="H56" s="34"/>
    </row>
    <row r="57" spans="1:9" ht="15.75" customHeight="1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5.75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1162.1</v>
      </c>
      <c r="F59" s="11">
        <f>E59</f>
        <v>1162.1</v>
      </c>
      <c r="G59" s="11">
        <f>F59</f>
        <v>1162.1</v>
      </c>
      <c r="H59" s="11">
        <f>G59</f>
        <v>1162.1</v>
      </c>
      <c r="I59" s="9"/>
    </row>
    <row r="60" spans="1:9" ht="15.75">
      <c r="A60" s="10" t="s">
        <v>47</v>
      </c>
      <c r="B60" s="32" t="s">
        <v>10</v>
      </c>
      <c r="C60" s="32"/>
      <c r="D60" s="32"/>
      <c r="E60" s="11">
        <v>2807.6</v>
      </c>
      <c r="F60" s="11">
        <f aca="true" t="shared" si="1" ref="F60:H61">E60</f>
        <v>2807.6</v>
      </c>
      <c r="G60" s="11">
        <f t="shared" si="1"/>
        <v>2807.6</v>
      </c>
      <c r="H60" s="11">
        <f t="shared" si="1"/>
        <v>2807.6</v>
      </c>
      <c r="I60" s="9"/>
    </row>
    <row r="61" spans="1:9" ht="15.75">
      <c r="A61" s="10" t="s">
        <v>48</v>
      </c>
      <c r="B61" s="32" t="s">
        <v>10</v>
      </c>
      <c r="C61" s="32"/>
      <c r="D61" s="32"/>
      <c r="E61" s="11">
        <v>6899.2699999999995</v>
      </c>
      <c r="F61" s="11">
        <f t="shared" si="1"/>
        <v>6899.2699999999995</v>
      </c>
      <c r="G61" s="11">
        <f t="shared" si="1"/>
        <v>6899.2699999999995</v>
      </c>
      <c r="H61" s="11">
        <f t="shared" si="1"/>
        <v>6899.2699999999995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9" t="s">
        <v>49</v>
      </c>
      <c r="B63" s="39"/>
      <c r="C63" s="39"/>
      <c r="D63" s="39"/>
      <c r="E63" s="39"/>
      <c r="F63" s="39"/>
      <c r="G63" s="39"/>
      <c r="H63" s="39"/>
    </row>
    <row r="64" spans="1:9" ht="15.75">
      <c r="A64" s="32" t="s">
        <v>45</v>
      </c>
      <c r="B64" s="32" t="s">
        <v>4</v>
      </c>
      <c r="C64" s="32"/>
      <c r="D64" s="32"/>
      <c r="E64" s="32" t="s">
        <v>5</v>
      </c>
      <c r="F64" s="32"/>
      <c r="G64" s="32"/>
      <c r="H64" s="32"/>
      <c r="I64" s="9"/>
    </row>
    <row r="65" spans="1:9" ht="17.25" customHeight="1">
      <c r="A65" s="32"/>
      <c r="B65" s="32"/>
      <c r="C65" s="32"/>
      <c r="D65" s="32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2" t="s">
        <v>10</v>
      </c>
      <c r="C66" s="32"/>
      <c r="D66" s="32"/>
      <c r="E66" s="11">
        <v>1162.1</v>
      </c>
      <c r="F66" s="11">
        <f aca="true" t="shared" si="2" ref="F66:H67">E66</f>
        <v>1162.1</v>
      </c>
      <c r="G66" s="11">
        <f t="shared" si="2"/>
        <v>1162.1</v>
      </c>
      <c r="H66" s="11">
        <f t="shared" si="2"/>
        <v>1162.1</v>
      </c>
      <c r="I66" s="9"/>
    </row>
    <row r="67" spans="1:13" ht="15.75">
      <c r="A67" s="10" t="s">
        <v>50</v>
      </c>
      <c r="B67" s="32" t="s">
        <v>10</v>
      </c>
      <c r="C67" s="32"/>
      <c r="D67" s="32"/>
      <c r="E67" s="11">
        <v>4465.81</v>
      </c>
      <c r="F67" s="11">
        <f t="shared" si="2"/>
        <v>4465.81</v>
      </c>
      <c r="G67" s="11">
        <f t="shared" si="2"/>
        <v>4465.81</v>
      </c>
      <c r="H67" s="11">
        <f t="shared" si="2"/>
        <v>4465.81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42" t="s">
        <v>51</v>
      </c>
      <c r="B69" s="42"/>
      <c r="C69" s="42"/>
      <c r="D69" s="42"/>
      <c r="E69" s="42"/>
      <c r="F69" s="42"/>
      <c r="G69" s="42"/>
      <c r="H69" s="42"/>
      <c r="J69" s="25"/>
      <c r="K69" s="25"/>
    </row>
    <row r="70" spans="1:8" ht="15.75">
      <c r="A70" s="43" t="s">
        <v>52</v>
      </c>
      <c r="B70" s="43"/>
      <c r="C70" s="43"/>
      <c r="D70" s="43"/>
      <c r="E70" s="43"/>
      <c r="F70" s="43"/>
      <c r="G70" s="43"/>
      <c r="H70" s="43"/>
    </row>
    <row r="71" spans="1:8" ht="15.75">
      <c r="A71" s="26"/>
      <c r="B71" s="26"/>
      <c r="C71" s="26"/>
      <c r="D71" s="26"/>
      <c r="E71" s="26"/>
      <c r="F71" s="26"/>
      <c r="G71" s="26"/>
      <c r="H71" s="26"/>
    </row>
    <row r="72" spans="1:8" ht="15.75" hidden="1" outlineLevel="1">
      <c r="A72" s="44" t="s">
        <v>53</v>
      </c>
      <c r="B72" s="44"/>
      <c r="C72" s="44"/>
      <c r="D72" s="44"/>
      <c r="E72" s="44"/>
      <c r="F72" s="44"/>
      <c r="G72" s="44"/>
      <c r="H72" s="44"/>
    </row>
    <row r="73" spans="1:9" s="8" customFormat="1" ht="15.75" hidden="1" outlineLevel="1">
      <c r="A73" s="40" t="s">
        <v>54</v>
      </c>
      <c r="B73" s="40"/>
      <c r="C73" s="40"/>
      <c r="D73" s="40"/>
      <c r="E73" s="40"/>
      <c r="F73" s="40"/>
      <c r="G73" s="40"/>
      <c r="H73" s="40"/>
      <c r="I73" s="7"/>
    </row>
    <row r="74" spans="1:9" s="8" customFormat="1" ht="40.5" customHeight="1" hidden="1" outlineLevel="1">
      <c r="A74" s="41" t="s">
        <v>11</v>
      </c>
      <c r="B74" s="41"/>
      <c r="C74" s="41"/>
      <c r="D74" s="41"/>
      <c r="E74" s="41"/>
      <c r="F74" s="41"/>
      <c r="G74" s="41"/>
      <c r="H74" s="12">
        <f>ROUND(H77+H78*H79,2)</f>
        <v>1934.14</v>
      </c>
      <c r="I74" s="7"/>
    </row>
    <row r="75" spans="1:9" s="8" customFormat="1" ht="15.75" hidden="1" outlineLevel="1">
      <c r="A75" s="7"/>
      <c r="B75" s="7"/>
      <c r="C75" s="13"/>
      <c r="D75" s="13"/>
      <c r="E75" s="13"/>
      <c r="F75" s="7"/>
      <c r="G75" s="4"/>
      <c r="H75" s="7"/>
      <c r="I75" s="7"/>
    </row>
    <row r="76" spans="1:9" s="8" customFormat="1" ht="33.75" customHeight="1" hidden="1" outlineLevel="1">
      <c r="A76" s="41" t="s">
        <v>12</v>
      </c>
      <c r="B76" s="41"/>
      <c r="C76" s="41"/>
      <c r="D76" s="41"/>
      <c r="E76" s="41"/>
      <c r="F76" s="41"/>
      <c r="G76" s="41"/>
      <c r="H76" s="41"/>
      <c r="I76" s="7"/>
    </row>
    <row r="77" spans="1:9" s="8" customFormat="1" ht="21.75" customHeight="1" hidden="1" outlineLevel="1">
      <c r="A77" s="39" t="s">
        <v>13</v>
      </c>
      <c r="B77" s="39"/>
      <c r="C77" s="39"/>
      <c r="D77" s="39"/>
      <c r="E77" s="39"/>
      <c r="F77" s="39"/>
      <c r="G77" s="39"/>
      <c r="H77" s="12">
        <v>1050.18</v>
      </c>
      <c r="I77" s="7"/>
    </row>
    <row r="78" spans="1:9" s="8" customFormat="1" ht="25.5" customHeight="1" hidden="1" outlineLevel="1">
      <c r="A78" s="39" t="s">
        <v>14</v>
      </c>
      <c r="B78" s="39"/>
      <c r="C78" s="39"/>
      <c r="D78" s="39"/>
      <c r="E78" s="39"/>
      <c r="F78" s="39"/>
      <c r="G78" s="39"/>
      <c r="H78" s="12">
        <v>637793.33</v>
      </c>
      <c r="I78" s="7"/>
    </row>
    <row r="79" spans="1:12" s="8" customFormat="1" ht="35.25" customHeight="1" hidden="1" outlineLevel="1">
      <c r="A79" s="39" t="s">
        <v>15</v>
      </c>
      <c r="B79" s="39"/>
      <c r="C79" s="39"/>
      <c r="D79" s="39"/>
      <c r="E79" s="39"/>
      <c r="F79" s="39"/>
      <c r="G79" s="39"/>
      <c r="H79" s="15">
        <f>(H80+H81-(H82+H89))/(H99+H100-(H101+H108))</f>
        <v>0.0013859693948508726</v>
      </c>
      <c r="I79" s="7"/>
      <c r="K79" s="20"/>
      <c r="L79" s="20"/>
    </row>
    <row r="80" spans="1:12" s="8" customFormat="1" ht="24.75" customHeight="1" hidden="1" outlineLevel="1">
      <c r="A80" s="39" t="s">
        <v>16</v>
      </c>
      <c r="B80" s="39"/>
      <c r="C80" s="39"/>
      <c r="D80" s="39"/>
      <c r="E80" s="39"/>
      <c r="F80" s="39"/>
      <c r="G80" s="39"/>
      <c r="H80" s="17">
        <v>923.713</v>
      </c>
      <c r="I80" s="7"/>
      <c r="K80" s="20"/>
      <c r="L80" s="20"/>
    </row>
    <row r="81" spans="1:9" s="8" customFormat="1" ht="35.25" customHeight="1" hidden="1" outlineLevel="1">
      <c r="A81" s="39" t="s">
        <v>17</v>
      </c>
      <c r="B81" s="39"/>
      <c r="C81" s="39"/>
      <c r="D81" s="39"/>
      <c r="E81" s="39"/>
      <c r="F81" s="39"/>
      <c r="G81" s="39"/>
      <c r="H81" s="17">
        <v>31.744999999999997</v>
      </c>
      <c r="I81" s="7"/>
    </row>
    <row r="82" spans="1:9" s="8" customFormat="1" ht="36.75" customHeight="1" hidden="1" outlineLevel="1">
      <c r="A82" s="39" t="s">
        <v>18</v>
      </c>
      <c r="B82" s="39"/>
      <c r="C82" s="39"/>
      <c r="D82" s="39"/>
      <c r="E82" s="39"/>
      <c r="F82" s="39"/>
      <c r="G82" s="39"/>
      <c r="H82" s="17">
        <f>E84+E85+E86+E87+E88</f>
        <v>314.0644026445229</v>
      </c>
      <c r="I82" s="7"/>
    </row>
    <row r="83" spans="1:9" s="8" customFormat="1" ht="15.75" hidden="1" outlineLevel="1">
      <c r="A83" s="39" t="s">
        <v>20</v>
      </c>
      <c r="B83" s="39"/>
      <c r="C83" s="14"/>
      <c r="D83" s="14"/>
      <c r="E83" s="14"/>
      <c r="F83" s="14"/>
      <c r="G83" s="14"/>
      <c r="H83" s="19"/>
      <c r="I83" s="7"/>
    </row>
    <row r="84" spans="1:9" s="8" customFormat="1" ht="15.75" customHeight="1" hidden="1" outlineLevel="1">
      <c r="A84" s="36" t="s">
        <v>21</v>
      </c>
      <c r="B84" s="36"/>
      <c r="C84" s="36"/>
      <c r="D84" s="36"/>
      <c r="E84" s="17">
        <v>29.970046744522822</v>
      </c>
      <c r="F84" s="7"/>
      <c r="I84" s="7"/>
    </row>
    <row r="85" spans="1:9" s="8" customFormat="1" ht="15.75" customHeight="1" hidden="1" outlineLevel="1">
      <c r="A85" s="36" t="s">
        <v>22</v>
      </c>
      <c r="B85" s="36"/>
      <c r="C85" s="36"/>
      <c r="D85" s="36"/>
      <c r="E85" s="21">
        <v>235.81824000000003</v>
      </c>
      <c r="F85" s="7"/>
      <c r="I85" s="7"/>
    </row>
    <row r="86" spans="1:9" s="8" customFormat="1" ht="15.75" customHeight="1" hidden="1" outlineLevel="1">
      <c r="A86" s="36" t="s">
        <v>23</v>
      </c>
      <c r="B86" s="36"/>
      <c r="C86" s="36"/>
      <c r="D86" s="36"/>
      <c r="E86" s="21">
        <v>48.27611590000003</v>
      </c>
      <c r="F86" s="7"/>
      <c r="I86" s="7"/>
    </row>
    <row r="87" spans="1:9" s="8" customFormat="1" ht="15.75" customHeight="1" hidden="1" outlineLevel="1">
      <c r="A87" s="36" t="s">
        <v>24</v>
      </c>
      <c r="B87" s="36"/>
      <c r="C87" s="36"/>
      <c r="D87" s="36"/>
      <c r="E87" s="22">
        <v>0</v>
      </c>
      <c r="F87" s="7"/>
      <c r="I87" s="7"/>
    </row>
    <row r="88" spans="1:9" s="8" customFormat="1" ht="15.75" customHeight="1" hidden="1" outlineLevel="1">
      <c r="A88" s="36" t="s">
        <v>25</v>
      </c>
      <c r="B88" s="36"/>
      <c r="C88" s="36"/>
      <c r="D88" s="36"/>
      <c r="E88" s="22">
        <v>0</v>
      </c>
      <c r="F88" s="7"/>
      <c r="I88" s="7"/>
    </row>
    <row r="89" spans="1:9" s="8" customFormat="1" ht="24" customHeight="1" hidden="1" outlineLevel="1">
      <c r="A89" s="35" t="s">
        <v>26</v>
      </c>
      <c r="B89" s="35"/>
      <c r="C89" s="35"/>
      <c r="D89" s="35"/>
      <c r="E89" s="35"/>
      <c r="F89" s="35"/>
      <c r="G89" s="35"/>
      <c r="H89" s="17">
        <v>309.9</v>
      </c>
      <c r="I89" s="7"/>
    </row>
    <row r="90" spans="1:9" s="8" customFormat="1" ht="33" customHeight="1" hidden="1" outlineLevel="1">
      <c r="A90" s="35" t="s">
        <v>27</v>
      </c>
      <c r="B90" s="35"/>
      <c r="C90" s="35"/>
      <c r="D90" s="35"/>
      <c r="E90" s="35"/>
      <c r="F90" s="35"/>
      <c r="G90" s="35"/>
      <c r="H90" s="21">
        <f>D92+D96</f>
        <v>11612.479890000004</v>
      </c>
      <c r="I90" s="7"/>
    </row>
    <row r="91" spans="1:9" s="8" customFormat="1" ht="15.75" hidden="1" outlineLevel="1">
      <c r="A91" s="35" t="s">
        <v>20</v>
      </c>
      <c r="B91" s="35"/>
      <c r="C91" s="14"/>
      <c r="D91" s="14"/>
      <c r="E91" s="14"/>
      <c r="F91" s="14"/>
      <c r="G91" s="14"/>
      <c r="H91" s="23"/>
      <c r="I91" s="7"/>
    </row>
    <row r="92" spans="1:9" s="8" customFormat="1" ht="15.75" customHeight="1" hidden="1" outlineLevel="1">
      <c r="A92" s="37" t="s">
        <v>28</v>
      </c>
      <c r="B92" s="37"/>
      <c r="C92" s="37"/>
      <c r="D92" s="17">
        <f>D93+D94+D95</f>
        <v>6.856</v>
      </c>
      <c r="E92" s="7"/>
      <c r="I92" s="7"/>
    </row>
    <row r="93" spans="1:9" s="8" customFormat="1" ht="15.75" customHeight="1" hidden="1" outlineLevel="1">
      <c r="A93" s="38" t="s">
        <v>29</v>
      </c>
      <c r="B93" s="38"/>
      <c r="C93" s="38"/>
      <c r="D93" s="17">
        <v>0.582</v>
      </c>
      <c r="E93" s="7"/>
      <c r="I93" s="7"/>
    </row>
    <row r="94" spans="1:9" s="8" customFormat="1" ht="15.75" customHeight="1" hidden="1" outlineLevel="1">
      <c r="A94" s="38" t="s">
        <v>30</v>
      </c>
      <c r="B94" s="38"/>
      <c r="C94" s="38"/>
      <c r="D94" s="17">
        <v>3.082</v>
      </c>
      <c r="E94" s="7"/>
      <c r="I94" s="7"/>
    </row>
    <row r="95" spans="1:8" ht="15.75" customHeight="1" hidden="1" outlineLevel="1">
      <c r="A95" s="38" t="s">
        <v>31</v>
      </c>
      <c r="B95" s="38"/>
      <c r="C95" s="38"/>
      <c r="D95" s="17">
        <v>3.192</v>
      </c>
      <c r="E95" s="7"/>
      <c r="F95" s="8"/>
      <c r="G95" s="8"/>
      <c r="H95" s="8"/>
    </row>
    <row r="96" spans="1:8" ht="15.75" customHeight="1" hidden="1" outlineLevel="1">
      <c r="A96" s="37" t="s">
        <v>32</v>
      </c>
      <c r="B96" s="37"/>
      <c r="C96" s="37"/>
      <c r="D96" s="17">
        <f>D97+D98</f>
        <v>11605.623890000004</v>
      </c>
      <c r="E96" s="7"/>
      <c r="F96" s="8"/>
      <c r="G96" s="8"/>
      <c r="H96" s="8"/>
    </row>
    <row r="97" spans="1:8" ht="15.75" customHeight="1" hidden="1" outlineLevel="1">
      <c r="A97" s="38" t="s">
        <v>29</v>
      </c>
      <c r="B97" s="38"/>
      <c r="C97" s="38"/>
      <c r="D97" s="17">
        <v>3560.8888900000015</v>
      </c>
      <c r="E97" s="7"/>
      <c r="F97" s="8"/>
      <c r="G97" s="8"/>
      <c r="H97" s="8"/>
    </row>
    <row r="98" spans="1:8" ht="15.75" customHeight="1" hidden="1" outlineLevel="1">
      <c r="A98" s="38" t="s">
        <v>31</v>
      </c>
      <c r="B98" s="38"/>
      <c r="C98" s="38"/>
      <c r="D98" s="17">
        <v>8044.735000000003</v>
      </c>
      <c r="E98" s="7"/>
      <c r="F98" s="8"/>
      <c r="G98" s="8"/>
      <c r="H98" s="8"/>
    </row>
    <row r="99" spans="1:8" ht="35.25" customHeight="1" hidden="1" outlineLevel="1">
      <c r="A99" s="35" t="s">
        <v>33</v>
      </c>
      <c r="B99" s="35"/>
      <c r="C99" s="35"/>
      <c r="D99" s="35"/>
      <c r="E99" s="35"/>
      <c r="F99" s="35"/>
      <c r="G99" s="35"/>
      <c r="H99" s="17">
        <v>566450.168</v>
      </c>
    </row>
    <row r="100" spans="1:8" ht="34.5" customHeight="1" hidden="1" outlineLevel="1">
      <c r="A100" s="35" t="s">
        <v>34</v>
      </c>
      <c r="B100" s="35"/>
      <c r="C100" s="35"/>
      <c r="D100" s="35"/>
      <c r="E100" s="35"/>
      <c r="F100" s="35"/>
      <c r="G100" s="35"/>
      <c r="H100" s="17">
        <v>24205.581000000002</v>
      </c>
    </row>
    <row r="101" spans="1:8" ht="34.5" customHeight="1" hidden="1" outlineLevel="1">
      <c r="A101" s="35" t="s">
        <v>35</v>
      </c>
      <c r="B101" s="35"/>
      <c r="C101" s="35"/>
      <c r="D101" s="35"/>
      <c r="E101" s="35"/>
      <c r="F101" s="35"/>
      <c r="G101" s="35"/>
      <c r="H101" s="17">
        <f>E103+E104+E105+E106+E107</f>
        <v>177157.59789000003</v>
      </c>
    </row>
    <row r="102" spans="1:8" ht="15.75" hidden="1" outlineLevel="1">
      <c r="A102" s="35" t="s">
        <v>20</v>
      </c>
      <c r="B102" s="35"/>
      <c r="C102" s="14"/>
      <c r="D102" s="14"/>
      <c r="E102" s="14"/>
      <c r="F102" s="14"/>
      <c r="G102" s="14"/>
      <c r="H102" s="23"/>
    </row>
    <row r="103" spans="1:8" ht="15.75" customHeight="1" hidden="1" outlineLevel="1">
      <c r="A103" s="36" t="s">
        <v>36</v>
      </c>
      <c r="B103" s="36"/>
      <c r="C103" s="36"/>
      <c r="D103" s="36"/>
      <c r="E103" s="17">
        <v>11612.479890000004</v>
      </c>
      <c r="G103" s="8"/>
      <c r="H103" s="8"/>
    </row>
    <row r="104" spans="1:8" ht="15.75" customHeight="1" hidden="1" outlineLevel="1">
      <c r="A104" s="36" t="s">
        <v>37</v>
      </c>
      <c r="B104" s="36"/>
      <c r="C104" s="36"/>
      <c r="D104" s="36"/>
      <c r="E104" s="21">
        <v>132863.33500000002</v>
      </c>
      <c r="G104" s="8"/>
      <c r="H104" s="8"/>
    </row>
    <row r="105" spans="1:8" ht="15.75" customHeight="1" hidden="1" outlineLevel="1">
      <c r="A105" s="36" t="s">
        <v>38</v>
      </c>
      <c r="B105" s="36"/>
      <c r="C105" s="36"/>
      <c r="D105" s="36"/>
      <c r="E105" s="21">
        <v>32681.783</v>
      </c>
      <c r="G105" s="8"/>
      <c r="H105" s="8"/>
    </row>
    <row r="106" spans="1:8" ht="15.75" customHeight="1" hidden="1" outlineLevel="1">
      <c r="A106" s="36" t="s">
        <v>39</v>
      </c>
      <c r="B106" s="36"/>
      <c r="C106" s="36"/>
      <c r="D106" s="36"/>
      <c r="E106" s="22">
        <v>0</v>
      </c>
      <c r="G106" s="8"/>
      <c r="H106" s="8"/>
    </row>
    <row r="107" spans="1:8" ht="15.75" customHeight="1" hidden="1" outlineLevel="1">
      <c r="A107" s="36" t="s">
        <v>40</v>
      </c>
      <c r="B107" s="36"/>
      <c r="C107" s="36"/>
      <c r="D107" s="36"/>
      <c r="E107" s="22">
        <v>0</v>
      </c>
      <c r="G107" s="8"/>
      <c r="H107" s="8"/>
    </row>
    <row r="108" spans="1:8" ht="31.5" customHeight="1" hidden="1" outlineLevel="1">
      <c r="A108" s="35" t="s">
        <v>41</v>
      </c>
      <c r="B108" s="35"/>
      <c r="C108" s="35"/>
      <c r="D108" s="35"/>
      <c r="E108" s="35"/>
      <c r="F108" s="35"/>
      <c r="G108" s="35"/>
      <c r="H108" s="17">
        <v>174320</v>
      </c>
    </row>
    <row r="109" spans="1:8" ht="34.5" customHeight="1" hidden="1" outlineLevel="1">
      <c r="A109" s="35" t="s">
        <v>42</v>
      </c>
      <c r="B109" s="35"/>
      <c r="C109" s="35"/>
      <c r="D109" s="35"/>
      <c r="E109" s="35"/>
      <c r="F109" s="35"/>
      <c r="G109" s="35"/>
      <c r="H109" s="12">
        <v>0</v>
      </c>
    </row>
    <row r="110" ht="15.75" hidden="1" outlineLevel="1"/>
    <row r="111" spans="1:9" s="8" customFormat="1" ht="15.75" hidden="1" outlineLevel="1">
      <c r="A111" s="40" t="s">
        <v>55</v>
      </c>
      <c r="B111" s="40"/>
      <c r="C111" s="40"/>
      <c r="D111" s="40"/>
      <c r="E111" s="40"/>
      <c r="F111" s="40"/>
      <c r="G111" s="40"/>
      <c r="H111" s="40"/>
      <c r="I111" s="7"/>
    </row>
    <row r="112" spans="1:9" s="8" customFormat="1" ht="40.5" customHeight="1" hidden="1" outlineLevel="1">
      <c r="A112" s="41" t="s">
        <v>11</v>
      </c>
      <c r="B112" s="41"/>
      <c r="C112" s="41"/>
      <c r="D112" s="41"/>
      <c r="E112" s="41"/>
      <c r="F112" s="41"/>
      <c r="G112" s="41"/>
      <c r="H112" s="12">
        <f>ROUND(H115+H116*H117+H147,2)</f>
        <v>2149.61</v>
      </c>
      <c r="I112" s="7"/>
    </row>
    <row r="113" spans="1:9" s="8" customFormat="1" ht="15.75" hidden="1" outlineLevel="1">
      <c r="A113" s="7"/>
      <c r="B113" s="7"/>
      <c r="C113" s="13"/>
      <c r="D113" s="13"/>
      <c r="E113" s="13"/>
      <c r="F113" s="7"/>
      <c r="G113" s="4"/>
      <c r="H113" s="7"/>
      <c r="I113" s="7"/>
    </row>
    <row r="114" spans="1:9" s="8" customFormat="1" ht="33.75" customHeight="1" hidden="1" outlineLevel="1">
      <c r="A114" s="41" t="s">
        <v>12</v>
      </c>
      <c r="B114" s="41"/>
      <c r="C114" s="41"/>
      <c r="D114" s="41"/>
      <c r="E114" s="41"/>
      <c r="F114" s="41"/>
      <c r="G114" s="41"/>
      <c r="H114" s="41"/>
      <c r="I114" s="7"/>
    </row>
    <row r="115" spans="1:9" s="8" customFormat="1" ht="21.75" customHeight="1" hidden="1" outlineLevel="1">
      <c r="A115" s="39" t="s">
        <v>13</v>
      </c>
      <c r="B115" s="39"/>
      <c r="C115" s="39"/>
      <c r="D115" s="39"/>
      <c r="E115" s="39"/>
      <c r="F115" s="39"/>
      <c r="G115" s="39"/>
      <c r="H115" s="12">
        <v>1079.59</v>
      </c>
      <c r="I115" s="7"/>
    </row>
    <row r="116" spans="1:9" s="8" customFormat="1" ht="25.5" customHeight="1" hidden="1" outlineLevel="1">
      <c r="A116" s="39" t="s">
        <v>14</v>
      </c>
      <c r="B116" s="39"/>
      <c r="C116" s="39"/>
      <c r="D116" s="39"/>
      <c r="E116" s="39"/>
      <c r="F116" s="39"/>
      <c r="G116" s="39"/>
      <c r="H116" s="12">
        <v>743960.89</v>
      </c>
      <c r="I116" s="7"/>
    </row>
    <row r="117" spans="1:12" s="8" customFormat="1" ht="35.25" customHeight="1" hidden="1" outlineLevel="1">
      <c r="A117" s="39" t="s">
        <v>15</v>
      </c>
      <c r="B117" s="39"/>
      <c r="C117" s="39"/>
      <c r="D117" s="39"/>
      <c r="E117" s="39"/>
      <c r="F117" s="39"/>
      <c r="G117" s="39"/>
      <c r="H117" s="15">
        <f>(H118+H119-(H120+H127))/(H137+H138-(H139+H146))</f>
        <v>0.0014359654443749361</v>
      </c>
      <c r="I117" s="7"/>
      <c r="K117" s="20"/>
      <c r="L117" s="20"/>
    </row>
    <row r="118" spans="1:12" s="8" customFormat="1" ht="24.75" customHeight="1" hidden="1" outlineLevel="1">
      <c r="A118" s="39" t="s">
        <v>16</v>
      </c>
      <c r="B118" s="39"/>
      <c r="C118" s="39"/>
      <c r="D118" s="39"/>
      <c r="E118" s="39"/>
      <c r="F118" s="39"/>
      <c r="G118" s="39"/>
      <c r="H118" s="17">
        <v>907.743</v>
      </c>
      <c r="I118" s="7"/>
      <c r="K118" s="20"/>
      <c r="L118" s="20"/>
    </row>
    <row r="119" spans="1:9" s="8" customFormat="1" ht="35.25" customHeight="1" hidden="1" outlineLevel="1">
      <c r="A119" s="39" t="s">
        <v>17</v>
      </c>
      <c r="B119" s="39"/>
      <c r="C119" s="39"/>
      <c r="D119" s="39"/>
      <c r="E119" s="39"/>
      <c r="F119" s="39"/>
      <c r="G119" s="39"/>
      <c r="H119" s="17">
        <v>36.617999999999995</v>
      </c>
      <c r="I119" s="7"/>
    </row>
    <row r="120" spans="1:9" s="8" customFormat="1" ht="36.75" customHeight="1" hidden="1" outlineLevel="1">
      <c r="A120" s="39" t="s">
        <v>18</v>
      </c>
      <c r="B120" s="39"/>
      <c r="C120" s="39"/>
      <c r="D120" s="39"/>
      <c r="E120" s="39"/>
      <c r="F120" s="39"/>
      <c r="G120" s="39"/>
      <c r="H120" s="17">
        <f>E122+E123+E124+E125+E126</f>
        <v>309.6372164739</v>
      </c>
      <c r="I120" s="7"/>
    </row>
    <row r="121" spans="1:9" s="8" customFormat="1" ht="15.75" hidden="1" outlineLevel="1">
      <c r="A121" s="39" t="s">
        <v>20</v>
      </c>
      <c r="B121" s="39"/>
      <c r="C121" s="14"/>
      <c r="D121" s="14"/>
      <c r="E121" s="14"/>
      <c r="F121" s="14"/>
      <c r="G121" s="14"/>
      <c r="H121" s="19"/>
      <c r="I121" s="7"/>
    </row>
    <row r="122" spans="1:9" s="8" customFormat="1" ht="15.75" customHeight="1" hidden="1" outlineLevel="1">
      <c r="A122" s="36" t="s">
        <v>21</v>
      </c>
      <c r="B122" s="36"/>
      <c r="C122" s="36"/>
      <c r="D122" s="36"/>
      <c r="E122" s="17">
        <v>38.156728273900306</v>
      </c>
      <c r="F122" s="7"/>
      <c r="I122" s="7"/>
    </row>
    <row r="123" spans="1:9" s="8" customFormat="1" ht="15.75" customHeight="1" hidden="1" outlineLevel="1">
      <c r="A123" s="36" t="s">
        <v>22</v>
      </c>
      <c r="B123" s="36"/>
      <c r="C123" s="36"/>
      <c r="D123" s="36"/>
      <c r="E123" s="21">
        <v>223.49901209999982</v>
      </c>
      <c r="F123" s="7"/>
      <c r="I123" s="7"/>
    </row>
    <row r="124" spans="1:9" s="8" customFormat="1" ht="15.75" customHeight="1" hidden="1" outlineLevel="1">
      <c r="A124" s="36" t="s">
        <v>23</v>
      </c>
      <c r="B124" s="36"/>
      <c r="C124" s="36"/>
      <c r="D124" s="36"/>
      <c r="E124" s="21">
        <v>47.9814760999999</v>
      </c>
      <c r="F124" s="7"/>
      <c r="I124" s="7"/>
    </row>
    <row r="125" spans="1:9" s="8" customFormat="1" ht="15.75" customHeight="1" hidden="1" outlineLevel="1">
      <c r="A125" s="36" t="s">
        <v>24</v>
      </c>
      <c r="B125" s="36"/>
      <c r="C125" s="36"/>
      <c r="D125" s="36"/>
      <c r="E125" s="22">
        <v>0</v>
      </c>
      <c r="F125" s="7"/>
      <c r="I125" s="7"/>
    </row>
    <row r="126" spans="1:9" s="8" customFormat="1" ht="15.75" customHeight="1" hidden="1" outlineLevel="1">
      <c r="A126" s="36" t="s">
        <v>25</v>
      </c>
      <c r="B126" s="36"/>
      <c r="C126" s="36"/>
      <c r="D126" s="36"/>
      <c r="E126" s="22">
        <v>0</v>
      </c>
      <c r="F126" s="7"/>
      <c r="I126" s="7"/>
    </row>
    <row r="127" spans="1:8" ht="24" customHeight="1" hidden="1" outlineLevel="1">
      <c r="A127" s="35" t="s">
        <v>26</v>
      </c>
      <c r="B127" s="35"/>
      <c r="C127" s="35"/>
      <c r="D127" s="35"/>
      <c r="E127" s="35"/>
      <c r="F127" s="35"/>
      <c r="G127" s="35"/>
      <c r="H127" s="17">
        <v>348.5835</v>
      </c>
    </row>
    <row r="128" spans="1:8" ht="33" customHeight="1" hidden="1" outlineLevel="1">
      <c r="A128" s="35" t="s">
        <v>27</v>
      </c>
      <c r="B128" s="35"/>
      <c r="C128" s="35"/>
      <c r="D128" s="35"/>
      <c r="E128" s="35"/>
      <c r="F128" s="35"/>
      <c r="G128" s="35"/>
      <c r="H128" s="21">
        <f>D130+D134</f>
        <v>14706.288</v>
      </c>
    </row>
    <row r="129" spans="1:8" ht="15.75" hidden="1" outlineLevel="1">
      <c r="A129" s="35" t="s">
        <v>20</v>
      </c>
      <c r="B129" s="35"/>
      <c r="C129" s="14"/>
      <c r="D129" s="14"/>
      <c r="E129" s="14"/>
      <c r="F129" s="14"/>
      <c r="G129" s="14"/>
      <c r="H129" s="23"/>
    </row>
    <row r="130" spans="1:8" ht="15.75" customHeight="1" hidden="1" outlineLevel="1">
      <c r="A130" s="37" t="s">
        <v>28</v>
      </c>
      <c r="B130" s="37"/>
      <c r="C130" s="37"/>
      <c r="D130" s="17">
        <f>D131+D132+D133</f>
        <v>2.649</v>
      </c>
      <c r="E130" s="7"/>
      <c r="F130" s="8"/>
      <c r="G130" s="8"/>
      <c r="H130" s="8"/>
    </row>
    <row r="131" spans="1:8" ht="15.75" customHeight="1" hidden="1" outlineLevel="1">
      <c r="A131" s="38" t="s">
        <v>29</v>
      </c>
      <c r="B131" s="38"/>
      <c r="C131" s="38"/>
      <c r="D131" s="17">
        <v>0.313</v>
      </c>
      <c r="E131" s="7"/>
      <c r="F131" s="8"/>
      <c r="G131" s="8"/>
      <c r="H131" s="8"/>
    </row>
    <row r="132" spans="1:8" ht="15.75" customHeight="1" hidden="1" outlineLevel="1">
      <c r="A132" s="38" t="s">
        <v>30</v>
      </c>
      <c r="B132" s="38"/>
      <c r="C132" s="38"/>
      <c r="D132" s="17">
        <v>1.887</v>
      </c>
      <c r="E132" s="7"/>
      <c r="F132" s="8"/>
      <c r="G132" s="8"/>
      <c r="H132" s="8"/>
    </row>
    <row r="133" spans="1:8" ht="15.75" customHeight="1" hidden="1" outlineLevel="1">
      <c r="A133" s="38" t="s">
        <v>31</v>
      </c>
      <c r="B133" s="38"/>
      <c r="C133" s="38"/>
      <c r="D133" s="17">
        <v>0.449</v>
      </c>
      <c r="E133" s="7"/>
      <c r="F133" s="8"/>
      <c r="G133" s="8"/>
      <c r="H133" s="8"/>
    </row>
    <row r="134" spans="1:8" ht="15.75" customHeight="1" hidden="1" outlineLevel="1">
      <c r="A134" s="37" t="s">
        <v>32</v>
      </c>
      <c r="B134" s="37"/>
      <c r="C134" s="37"/>
      <c r="D134" s="17">
        <f>D135+D136</f>
        <v>14703.639000000001</v>
      </c>
      <c r="E134" s="7"/>
      <c r="F134" s="8"/>
      <c r="G134" s="8"/>
      <c r="H134" s="8"/>
    </row>
    <row r="135" spans="1:8" ht="15.75" customHeight="1" hidden="1" outlineLevel="1">
      <c r="A135" s="38" t="s">
        <v>29</v>
      </c>
      <c r="B135" s="38"/>
      <c r="C135" s="38"/>
      <c r="D135" s="17">
        <v>4659.272999999999</v>
      </c>
      <c r="E135" s="7"/>
      <c r="F135" s="8"/>
      <c r="G135" s="8"/>
      <c r="H135" s="8"/>
    </row>
    <row r="136" spans="1:8" ht="15.75" customHeight="1" hidden="1" outlineLevel="1">
      <c r="A136" s="38" t="s">
        <v>31</v>
      </c>
      <c r="B136" s="38"/>
      <c r="C136" s="38"/>
      <c r="D136" s="17">
        <v>10044.366000000002</v>
      </c>
      <c r="E136" s="7"/>
      <c r="F136" s="8"/>
      <c r="G136" s="8"/>
      <c r="H136" s="8"/>
    </row>
    <row r="137" spans="1:8" ht="35.25" customHeight="1" hidden="1" outlineLevel="1">
      <c r="A137" s="35" t="s">
        <v>33</v>
      </c>
      <c r="B137" s="35"/>
      <c r="C137" s="35"/>
      <c r="D137" s="35"/>
      <c r="E137" s="35"/>
      <c r="F137" s="35"/>
      <c r="G137" s="35"/>
      <c r="H137" s="17">
        <v>539755.323</v>
      </c>
    </row>
    <row r="138" spans="1:8" ht="34.5" customHeight="1" hidden="1" outlineLevel="1">
      <c r="A138" s="35" t="s">
        <v>34</v>
      </c>
      <c r="B138" s="35"/>
      <c r="C138" s="35"/>
      <c r="D138" s="35"/>
      <c r="E138" s="35"/>
      <c r="F138" s="35"/>
      <c r="G138" s="35"/>
      <c r="H138" s="17">
        <v>27377.44</v>
      </c>
    </row>
    <row r="139" spans="1:8" ht="34.5" customHeight="1" hidden="1" outlineLevel="1">
      <c r="A139" s="35" t="s">
        <v>35</v>
      </c>
      <c r="B139" s="35"/>
      <c r="C139" s="35"/>
      <c r="D139" s="35"/>
      <c r="E139" s="35"/>
      <c r="F139" s="35"/>
      <c r="G139" s="35"/>
      <c r="H139" s="17">
        <f>E141+E142+E143+E144+E145</f>
        <v>171787.732</v>
      </c>
    </row>
    <row r="140" spans="1:8" ht="15.75" hidden="1" outlineLevel="1">
      <c r="A140" s="35" t="s">
        <v>20</v>
      </c>
      <c r="B140" s="35"/>
      <c r="C140" s="14"/>
      <c r="D140" s="14"/>
      <c r="E140" s="14"/>
      <c r="F140" s="14"/>
      <c r="G140" s="14"/>
      <c r="H140" s="23"/>
    </row>
    <row r="141" spans="1:8" ht="15.75" customHeight="1" hidden="1" outlineLevel="1">
      <c r="A141" s="36" t="s">
        <v>36</v>
      </c>
      <c r="B141" s="36"/>
      <c r="C141" s="36"/>
      <c r="D141" s="36"/>
      <c r="E141" s="17">
        <v>14706.288</v>
      </c>
      <c r="G141" s="8"/>
      <c r="H141" s="8"/>
    </row>
    <row r="142" spans="1:8" ht="15.75" customHeight="1" hidden="1" outlineLevel="1">
      <c r="A142" s="36" t="s">
        <v>37</v>
      </c>
      <c r="B142" s="36"/>
      <c r="C142" s="36"/>
      <c r="D142" s="36"/>
      <c r="E142" s="21">
        <v>124326.37099999998</v>
      </c>
      <c r="G142" s="8"/>
      <c r="H142" s="8"/>
    </row>
    <row r="143" spans="1:9" s="8" customFormat="1" ht="15.75" customHeight="1" hidden="1" outlineLevel="1">
      <c r="A143" s="36" t="s">
        <v>38</v>
      </c>
      <c r="B143" s="36"/>
      <c r="C143" s="36"/>
      <c r="D143" s="36"/>
      <c r="E143" s="21">
        <v>32755.073000000008</v>
      </c>
      <c r="F143" s="7"/>
      <c r="I143" s="7"/>
    </row>
    <row r="144" spans="1:9" s="8" customFormat="1" ht="15.75" customHeight="1" hidden="1" outlineLevel="1">
      <c r="A144" s="36" t="s">
        <v>39</v>
      </c>
      <c r="B144" s="36"/>
      <c r="C144" s="36"/>
      <c r="D144" s="36"/>
      <c r="E144" s="22">
        <v>0</v>
      </c>
      <c r="F144" s="7"/>
      <c r="I144" s="7"/>
    </row>
    <row r="145" spans="1:9" s="8" customFormat="1" ht="15.75" customHeight="1" hidden="1" outlineLevel="1">
      <c r="A145" s="36" t="s">
        <v>40</v>
      </c>
      <c r="B145" s="36"/>
      <c r="C145" s="36"/>
      <c r="D145" s="36"/>
      <c r="E145" s="22">
        <v>0</v>
      </c>
      <c r="F145" s="7"/>
      <c r="I145" s="7"/>
    </row>
    <row r="146" spans="1:9" s="8" customFormat="1" ht="31.5" customHeight="1" hidden="1" outlineLevel="1">
      <c r="A146" s="35" t="s">
        <v>41</v>
      </c>
      <c r="B146" s="35"/>
      <c r="C146" s="35"/>
      <c r="D146" s="35"/>
      <c r="E146" s="35"/>
      <c r="F146" s="35"/>
      <c r="G146" s="35"/>
      <c r="H146" s="17">
        <v>196078.2</v>
      </c>
      <c r="I146" s="7"/>
    </row>
    <row r="147" spans="1:9" s="8" customFormat="1" ht="34.5" customHeight="1" hidden="1" outlineLevel="1">
      <c r="A147" s="35" t="s">
        <v>42</v>
      </c>
      <c r="B147" s="35"/>
      <c r="C147" s="35"/>
      <c r="D147" s="35"/>
      <c r="E147" s="35"/>
      <c r="F147" s="35"/>
      <c r="G147" s="35"/>
      <c r="H147" s="12">
        <v>1.72</v>
      </c>
      <c r="I147" s="7"/>
    </row>
    <row r="148" ht="15.75" hidden="1" outlineLevel="1"/>
    <row r="149" spans="1:9" s="8" customFormat="1" ht="15.75" hidden="1" outlineLevel="1">
      <c r="A149" s="40" t="s">
        <v>56</v>
      </c>
      <c r="B149" s="40"/>
      <c r="C149" s="40"/>
      <c r="D149" s="40"/>
      <c r="E149" s="40"/>
      <c r="F149" s="40"/>
      <c r="G149" s="40"/>
      <c r="H149" s="40"/>
      <c r="I149" s="7"/>
    </row>
    <row r="150" spans="1:9" s="8" customFormat="1" ht="40.5" customHeight="1" hidden="1" outlineLevel="1">
      <c r="A150" s="41" t="s">
        <v>11</v>
      </c>
      <c r="B150" s="41"/>
      <c r="C150" s="41"/>
      <c r="D150" s="41"/>
      <c r="E150" s="41"/>
      <c r="F150" s="41"/>
      <c r="G150" s="41"/>
      <c r="H150" s="12">
        <f>ROUND(H153+H154*H155+H185,2)</f>
        <v>2312.44</v>
      </c>
      <c r="I150" s="7"/>
    </row>
    <row r="151" spans="1:9" s="8" customFormat="1" ht="15.75" hidden="1" outlineLevel="1">
      <c r="A151" s="7"/>
      <c r="B151" s="7"/>
      <c r="C151" s="13"/>
      <c r="D151" s="13"/>
      <c r="E151" s="13"/>
      <c r="F151" s="7"/>
      <c r="G151" s="4"/>
      <c r="H151" s="7"/>
      <c r="I151" s="7"/>
    </row>
    <row r="152" spans="1:9" s="8" customFormat="1" ht="33.75" customHeight="1" hidden="1" outlineLevel="1">
      <c r="A152" s="41" t="s">
        <v>12</v>
      </c>
      <c r="B152" s="41"/>
      <c r="C152" s="41"/>
      <c r="D152" s="41"/>
      <c r="E152" s="41"/>
      <c r="F152" s="41"/>
      <c r="G152" s="41"/>
      <c r="H152" s="41"/>
      <c r="I152" s="7"/>
    </row>
    <row r="153" spans="1:9" s="8" customFormat="1" ht="21.75" customHeight="1" hidden="1" outlineLevel="1">
      <c r="A153" s="39" t="s">
        <v>13</v>
      </c>
      <c r="B153" s="39"/>
      <c r="C153" s="39"/>
      <c r="D153" s="39"/>
      <c r="E153" s="39"/>
      <c r="F153" s="39"/>
      <c r="G153" s="39"/>
      <c r="H153" s="12">
        <v>1099.06</v>
      </c>
      <c r="I153" s="7"/>
    </row>
    <row r="154" spans="1:9" s="8" customFormat="1" ht="25.5" customHeight="1" hidden="1" outlineLevel="1">
      <c r="A154" s="39" t="s">
        <v>14</v>
      </c>
      <c r="B154" s="39"/>
      <c r="C154" s="39"/>
      <c r="D154" s="39"/>
      <c r="E154" s="39"/>
      <c r="F154" s="39"/>
      <c r="G154" s="39"/>
      <c r="H154" s="12">
        <v>752191.39</v>
      </c>
      <c r="I154" s="7"/>
    </row>
    <row r="155" spans="1:12" s="8" customFormat="1" ht="35.25" customHeight="1" hidden="1" outlineLevel="1">
      <c r="A155" s="39" t="s">
        <v>15</v>
      </c>
      <c r="B155" s="39"/>
      <c r="C155" s="39"/>
      <c r="D155" s="39"/>
      <c r="E155" s="39"/>
      <c r="F155" s="39"/>
      <c r="G155" s="39"/>
      <c r="H155" s="15">
        <f>(H156+H157-(H158+H165))/(H175+H176-(H177+H184))</f>
        <v>0.001613164451177692</v>
      </c>
      <c r="I155" s="7"/>
      <c r="K155" s="20"/>
      <c r="L155" s="20"/>
    </row>
    <row r="156" spans="1:12" s="8" customFormat="1" ht="24.75" customHeight="1" hidden="1" outlineLevel="1">
      <c r="A156" s="39" t="s">
        <v>16</v>
      </c>
      <c r="B156" s="39"/>
      <c r="C156" s="39"/>
      <c r="D156" s="39"/>
      <c r="E156" s="39"/>
      <c r="F156" s="39"/>
      <c r="G156" s="39"/>
      <c r="H156" s="17">
        <v>890.339</v>
      </c>
      <c r="I156" s="7"/>
      <c r="K156" s="20"/>
      <c r="L156" s="20"/>
    </row>
    <row r="157" spans="1:9" s="8" customFormat="1" ht="35.25" customHeight="1" hidden="1" outlineLevel="1">
      <c r="A157" s="39" t="s">
        <v>17</v>
      </c>
      <c r="B157" s="39"/>
      <c r="C157" s="39"/>
      <c r="D157" s="39"/>
      <c r="E157" s="39"/>
      <c r="F157" s="39"/>
      <c r="G157" s="39"/>
      <c r="H157" s="17">
        <v>36.010000000000005</v>
      </c>
      <c r="I157" s="7"/>
    </row>
    <row r="158" spans="1:9" s="8" customFormat="1" ht="36.75" customHeight="1" hidden="1" outlineLevel="1">
      <c r="A158" s="39" t="s">
        <v>18</v>
      </c>
      <c r="B158" s="39"/>
      <c r="C158" s="39"/>
      <c r="D158" s="39"/>
      <c r="E158" s="39"/>
      <c r="F158" s="39"/>
      <c r="G158" s="39"/>
      <c r="H158" s="17">
        <f>E160+E161+E162+E163+E164</f>
        <v>314.3251437012723</v>
      </c>
      <c r="I158" s="7"/>
    </row>
    <row r="159" spans="1:8" ht="15.75" hidden="1" outlineLevel="1">
      <c r="A159" s="39" t="s">
        <v>20</v>
      </c>
      <c r="B159" s="39"/>
      <c r="C159" s="14"/>
      <c r="D159" s="14"/>
      <c r="E159" s="14"/>
      <c r="F159" s="14"/>
      <c r="G159" s="14"/>
      <c r="H159" s="19"/>
    </row>
    <row r="160" spans="1:8" ht="15.75" customHeight="1" hidden="1" outlineLevel="1">
      <c r="A160" s="36" t="s">
        <v>21</v>
      </c>
      <c r="B160" s="36"/>
      <c r="C160" s="36"/>
      <c r="D160" s="36"/>
      <c r="E160" s="17">
        <v>31.469874101272413</v>
      </c>
      <c r="G160" s="8"/>
      <c r="H160" s="8"/>
    </row>
    <row r="161" spans="1:8" ht="15.75" customHeight="1" hidden="1" outlineLevel="1">
      <c r="A161" s="36" t="s">
        <v>22</v>
      </c>
      <c r="B161" s="36"/>
      <c r="C161" s="36"/>
      <c r="D161" s="36"/>
      <c r="E161" s="21">
        <v>232.34054009999983</v>
      </c>
      <c r="G161" s="8"/>
      <c r="H161" s="8"/>
    </row>
    <row r="162" spans="1:8" ht="15.75" customHeight="1" hidden="1" outlineLevel="1">
      <c r="A162" s="36" t="s">
        <v>23</v>
      </c>
      <c r="B162" s="36"/>
      <c r="C162" s="36"/>
      <c r="D162" s="36"/>
      <c r="E162" s="21">
        <v>50.514729500000016</v>
      </c>
      <c r="G162" s="8"/>
      <c r="H162" s="8"/>
    </row>
    <row r="163" spans="1:8" ht="15.75" customHeight="1" hidden="1" outlineLevel="1">
      <c r="A163" s="36" t="s">
        <v>24</v>
      </c>
      <c r="B163" s="36"/>
      <c r="C163" s="36"/>
      <c r="D163" s="36"/>
      <c r="E163" s="22">
        <v>0</v>
      </c>
      <c r="G163" s="8"/>
      <c r="H163" s="8"/>
    </row>
    <row r="164" spans="1:8" ht="15.75" customHeight="1" hidden="1" outlineLevel="1">
      <c r="A164" s="36" t="s">
        <v>25</v>
      </c>
      <c r="B164" s="36"/>
      <c r="C164" s="36"/>
      <c r="D164" s="36"/>
      <c r="E164" s="22">
        <v>0</v>
      </c>
      <c r="G164" s="8"/>
      <c r="H164" s="8"/>
    </row>
    <row r="165" spans="1:8" ht="24" customHeight="1" hidden="1" outlineLevel="1">
      <c r="A165" s="35" t="s">
        <v>26</v>
      </c>
      <c r="B165" s="35"/>
      <c r="C165" s="35"/>
      <c r="D165" s="35"/>
      <c r="E165" s="35"/>
      <c r="F165" s="35"/>
      <c r="G165" s="35"/>
      <c r="H165" s="17">
        <v>327.2006</v>
      </c>
    </row>
    <row r="166" spans="1:8" ht="33" customHeight="1" hidden="1" outlineLevel="1">
      <c r="A166" s="35" t="s">
        <v>27</v>
      </c>
      <c r="B166" s="35"/>
      <c r="C166" s="35"/>
      <c r="D166" s="35"/>
      <c r="E166" s="35"/>
      <c r="F166" s="35"/>
      <c r="G166" s="35"/>
      <c r="H166" s="21">
        <f>D168+D172</f>
        <v>12268.57099999998</v>
      </c>
    </row>
    <row r="167" spans="1:8" ht="15.75" hidden="1" outlineLevel="1">
      <c r="A167" s="35" t="s">
        <v>20</v>
      </c>
      <c r="B167" s="35"/>
      <c r="C167" s="14"/>
      <c r="D167" s="14"/>
      <c r="E167" s="14"/>
      <c r="F167" s="14"/>
      <c r="G167" s="14"/>
      <c r="H167" s="23"/>
    </row>
    <row r="168" spans="1:8" ht="15.75" customHeight="1" hidden="1" outlineLevel="1">
      <c r="A168" s="37" t="s">
        <v>28</v>
      </c>
      <c r="B168" s="37"/>
      <c r="C168" s="37"/>
      <c r="D168" s="17">
        <f>D169+D170+D171</f>
        <v>4.787</v>
      </c>
      <c r="E168" s="7"/>
      <c r="F168" s="8"/>
      <c r="G168" s="8"/>
      <c r="H168" s="8"/>
    </row>
    <row r="169" spans="1:8" ht="15.75" customHeight="1" hidden="1" outlineLevel="1">
      <c r="A169" s="38" t="s">
        <v>29</v>
      </c>
      <c r="B169" s="38"/>
      <c r="C169" s="38"/>
      <c r="D169" s="17">
        <v>0.441</v>
      </c>
      <c r="E169" s="7"/>
      <c r="F169" s="8"/>
      <c r="G169" s="8"/>
      <c r="H169" s="8"/>
    </row>
    <row r="170" spans="1:8" ht="15.75" customHeight="1" hidden="1" outlineLevel="1">
      <c r="A170" s="38" t="s">
        <v>30</v>
      </c>
      <c r="B170" s="38"/>
      <c r="C170" s="38"/>
      <c r="D170" s="17">
        <v>2.474</v>
      </c>
      <c r="E170" s="7"/>
      <c r="F170" s="8"/>
      <c r="G170" s="8"/>
      <c r="H170" s="8"/>
    </row>
    <row r="171" spans="1:8" ht="15.75" customHeight="1" hidden="1" outlineLevel="1">
      <c r="A171" s="38" t="s">
        <v>31</v>
      </c>
      <c r="B171" s="38"/>
      <c r="C171" s="38"/>
      <c r="D171" s="17">
        <v>1.872</v>
      </c>
      <c r="E171" s="7"/>
      <c r="F171" s="8"/>
      <c r="G171" s="8"/>
      <c r="H171" s="8"/>
    </row>
    <row r="172" spans="1:8" ht="15.75" customHeight="1" hidden="1" outlineLevel="1">
      <c r="A172" s="37" t="s">
        <v>32</v>
      </c>
      <c r="B172" s="37"/>
      <c r="C172" s="37"/>
      <c r="D172" s="17">
        <f>D173+D174</f>
        <v>12263.78399999998</v>
      </c>
      <c r="E172" s="7"/>
      <c r="F172" s="8"/>
      <c r="G172" s="8"/>
      <c r="H172" s="8"/>
    </row>
    <row r="173" spans="1:8" ht="15.75" customHeight="1" hidden="1" outlineLevel="1">
      <c r="A173" s="38" t="s">
        <v>29</v>
      </c>
      <c r="B173" s="38"/>
      <c r="C173" s="38"/>
      <c r="D173" s="17">
        <v>3974.91027299999</v>
      </c>
      <c r="E173" s="7"/>
      <c r="F173" s="8"/>
      <c r="G173" s="8"/>
      <c r="H173" s="8"/>
    </row>
    <row r="174" spans="1:8" ht="15.75" customHeight="1" hidden="1" outlineLevel="1">
      <c r="A174" s="38" t="s">
        <v>31</v>
      </c>
      <c r="B174" s="38"/>
      <c r="C174" s="38"/>
      <c r="D174" s="17">
        <v>8288.87372699999</v>
      </c>
      <c r="E174" s="7"/>
      <c r="F174" s="8"/>
      <c r="G174" s="8"/>
      <c r="H174" s="8"/>
    </row>
    <row r="175" spans="1:9" s="8" customFormat="1" ht="35.25" customHeight="1" hidden="1" outlineLevel="1">
      <c r="A175" s="35" t="s">
        <v>33</v>
      </c>
      <c r="B175" s="35"/>
      <c r="C175" s="35"/>
      <c r="D175" s="35"/>
      <c r="E175" s="35"/>
      <c r="F175" s="35"/>
      <c r="G175" s="35"/>
      <c r="H175" s="17">
        <v>499232.495</v>
      </c>
      <c r="I175" s="7"/>
    </row>
    <row r="176" spans="1:9" s="8" customFormat="1" ht="34.5" customHeight="1" hidden="1" outlineLevel="1">
      <c r="A176" s="35" t="s">
        <v>34</v>
      </c>
      <c r="B176" s="35"/>
      <c r="C176" s="35"/>
      <c r="D176" s="35"/>
      <c r="E176" s="35"/>
      <c r="F176" s="35"/>
      <c r="G176" s="35"/>
      <c r="H176" s="17">
        <v>24410.945999999996</v>
      </c>
      <c r="I176" s="7"/>
    </row>
    <row r="177" spans="1:9" s="8" customFormat="1" ht="34.5" customHeight="1" hidden="1" outlineLevel="1">
      <c r="A177" s="35" t="s">
        <v>35</v>
      </c>
      <c r="B177" s="35"/>
      <c r="C177" s="35"/>
      <c r="D177" s="35"/>
      <c r="E177" s="35"/>
      <c r="F177" s="35"/>
      <c r="G177" s="35"/>
      <c r="H177" s="17">
        <f>E179+E180+E181+E182+E183</f>
        <v>163031.31800000006</v>
      </c>
      <c r="I177" s="7"/>
    </row>
    <row r="178" spans="1:9" s="8" customFormat="1" ht="15.75" hidden="1" outlineLevel="1">
      <c r="A178" s="35" t="s">
        <v>20</v>
      </c>
      <c r="B178" s="35"/>
      <c r="C178" s="14"/>
      <c r="D178" s="14"/>
      <c r="E178" s="14"/>
      <c r="F178" s="14"/>
      <c r="G178" s="14"/>
      <c r="H178" s="23"/>
      <c r="I178" s="7"/>
    </row>
    <row r="179" spans="1:9" s="8" customFormat="1" ht="15.75" customHeight="1" hidden="1" outlineLevel="1">
      <c r="A179" s="36" t="s">
        <v>36</v>
      </c>
      <c r="B179" s="36"/>
      <c r="C179" s="36"/>
      <c r="D179" s="36"/>
      <c r="E179" s="17">
        <v>12268.57099999998</v>
      </c>
      <c r="F179" s="7"/>
      <c r="I179" s="7"/>
    </row>
    <row r="180" spans="1:9" s="8" customFormat="1" ht="15.75" customHeight="1" hidden="1" outlineLevel="1">
      <c r="A180" s="36" t="s">
        <v>37</v>
      </c>
      <c r="B180" s="36"/>
      <c r="C180" s="36"/>
      <c r="D180" s="36"/>
      <c r="E180" s="21">
        <v>118662.65600000009</v>
      </c>
      <c r="F180" s="7"/>
      <c r="I180" s="7"/>
    </row>
    <row r="181" spans="1:9" s="8" customFormat="1" ht="15.75" customHeight="1" hidden="1" outlineLevel="1">
      <c r="A181" s="36" t="s">
        <v>38</v>
      </c>
      <c r="B181" s="36"/>
      <c r="C181" s="36"/>
      <c r="D181" s="36"/>
      <c r="E181" s="21">
        <v>32100.090999999986</v>
      </c>
      <c r="F181" s="7"/>
      <c r="I181" s="7"/>
    </row>
    <row r="182" spans="1:9" s="8" customFormat="1" ht="15.75" customHeight="1" hidden="1" outlineLevel="1">
      <c r="A182" s="36" t="s">
        <v>39</v>
      </c>
      <c r="B182" s="36"/>
      <c r="C182" s="36"/>
      <c r="D182" s="36"/>
      <c r="E182" s="22">
        <v>0</v>
      </c>
      <c r="F182" s="7"/>
      <c r="I182" s="7"/>
    </row>
    <row r="183" spans="1:9" s="8" customFormat="1" ht="15.75" customHeight="1" hidden="1" outlineLevel="1">
      <c r="A183" s="36" t="s">
        <v>40</v>
      </c>
      <c r="B183" s="36"/>
      <c r="C183" s="36"/>
      <c r="D183" s="36"/>
      <c r="E183" s="22">
        <v>0</v>
      </c>
      <c r="F183" s="7"/>
      <c r="I183" s="7"/>
    </row>
    <row r="184" spans="1:9" s="8" customFormat="1" ht="31.5" customHeight="1" hidden="1" outlineLevel="1">
      <c r="A184" s="35" t="s">
        <v>41</v>
      </c>
      <c r="B184" s="35"/>
      <c r="C184" s="35"/>
      <c r="D184" s="35"/>
      <c r="E184" s="35"/>
      <c r="F184" s="35"/>
      <c r="G184" s="35"/>
      <c r="H184" s="17">
        <v>184050.3</v>
      </c>
      <c r="I184" s="7"/>
    </row>
    <row r="185" spans="1:9" s="8" customFormat="1" ht="34.5" customHeight="1" hidden="1" outlineLevel="1">
      <c r="A185" s="35" t="s">
        <v>42</v>
      </c>
      <c r="B185" s="35"/>
      <c r="C185" s="35"/>
      <c r="D185" s="35"/>
      <c r="E185" s="35"/>
      <c r="F185" s="35"/>
      <c r="G185" s="35"/>
      <c r="H185" s="12">
        <v>-0.03</v>
      </c>
      <c r="I185" s="7"/>
    </row>
    <row r="186" ht="15.75" hidden="1" outlineLevel="1"/>
    <row r="187" ht="15.75" collapsed="1"/>
  </sheetData>
  <sheetProtection/>
  <mergeCells count="172">
    <mergeCell ref="A182:D182"/>
    <mergeCell ref="A183:D183"/>
    <mergeCell ref="A184:G184"/>
    <mergeCell ref="A185:G185"/>
    <mergeCell ref="A176:G176"/>
    <mergeCell ref="A177:G177"/>
    <mergeCell ref="A178:B178"/>
    <mergeCell ref="A179:D179"/>
    <mergeCell ref="A180:D180"/>
    <mergeCell ref="A181:D181"/>
    <mergeCell ref="A170:C170"/>
    <mergeCell ref="A171:C171"/>
    <mergeCell ref="A172:C172"/>
    <mergeCell ref="A173:C173"/>
    <mergeCell ref="A174:C174"/>
    <mergeCell ref="A175:G175"/>
    <mergeCell ref="A164:D164"/>
    <mergeCell ref="A165:G165"/>
    <mergeCell ref="A166:G166"/>
    <mergeCell ref="A167:B167"/>
    <mergeCell ref="A168:C168"/>
    <mergeCell ref="A169:C169"/>
    <mergeCell ref="A158:G158"/>
    <mergeCell ref="A159:B159"/>
    <mergeCell ref="A160:D160"/>
    <mergeCell ref="A161:D161"/>
    <mergeCell ref="A162:D162"/>
    <mergeCell ref="A163:D163"/>
    <mergeCell ref="A152:H152"/>
    <mergeCell ref="A153:G153"/>
    <mergeCell ref="A154:G154"/>
    <mergeCell ref="A155:G155"/>
    <mergeCell ref="A156:G156"/>
    <mergeCell ref="A157:G157"/>
    <mergeCell ref="A144:D144"/>
    <mergeCell ref="A145:D145"/>
    <mergeCell ref="A146:G146"/>
    <mergeCell ref="A147:G147"/>
    <mergeCell ref="A149:H149"/>
    <mergeCell ref="A150:G150"/>
    <mergeCell ref="A138:G138"/>
    <mergeCell ref="A139:G139"/>
    <mergeCell ref="A140:B140"/>
    <mergeCell ref="A141:D141"/>
    <mergeCell ref="A142:D142"/>
    <mergeCell ref="A143:D143"/>
    <mergeCell ref="A132:C132"/>
    <mergeCell ref="A133:C133"/>
    <mergeCell ref="A134:C134"/>
    <mergeCell ref="A135:C135"/>
    <mergeCell ref="A136:C136"/>
    <mergeCell ref="A137:G137"/>
    <mergeCell ref="A126:D126"/>
    <mergeCell ref="A127:G127"/>
    <mergeCell ref="A128:G128"/>
    <mergeCell ref="A129:B129"/>
    <mergeCell ref="A130:C130"/>
    <mergeCell ref="A131:C131"/>
    <mergeCell ref="A120:G120"/>
    <mergeCell ref="A121:B121"/>
    <mergeCell ref="A122:D122"/>
    <mergeCell ref="A123:D123"/>
    <mergeCell ref="A124:D124"/>
    <mergeCell ref="A125:D125"/>
    <mergeCell ref="A114:H114"/>
    <mergeCell ref="A115:G115"/>
    <mergeCell ref="A116:G116"/>
    <mergeCell ref="A117:G117"/>
    <mergeCell ref="A118:G118"/>
    <mergeCell ref="A119:G119"/>
    <mergeCell ref="A106:D106"/>
    <mergeCell ref="A107:D107"/>
    <mergeCell ref="A108:G108"/>
    <mergeCell ref="A109:G109"/>
    <mergeCell ref="A111:H111"/>
    <mergeCell ref="A112:G112"/>
    <mergeCell ref="A100:G100"/>
    <mergeCell ref="A101:G101"/>
    <mergeCell ref="A102:B102"/>
    <mergeCell ref="A103:D103"/>
    <mergeCell ref="A104:D104"/>
    <mergeCell ref="A105:D105"/>
    <mergeCell ref="A94:C94"/>
    <mergeCell ref="A95:C95"/>
    <mergeCell ref="A96:C96"/>
    <mergeCell ref="A97:C97"/>
    <mergeCell ref="A98:C98"/>
    <mergeCell ref="A99:G99"/>
    <mergeCell ref="A88:D88"/>
    <mergeCell ref="A89:G89"/>
    <mergeCell ref="A90:G90"/>
    <mergeCell ref="A91:B91"/>
    <mergeCell ref="A92:C92"/>
    <mergeCell ref="A93:C93"/>
    <mergeCell ref="A82:G82"/>
    <mergeCell ref="A83:B83"/>
    <mergeCell ref="A84:D84"/>
    <mergeCell ref="A85:D85"/>
    <mergeCell ref="A86:D86"/>
    <mergeCell ref="A87:D87"/>
    <mergeCell ref="A76:H76"/>
    <mergeCell ref="A77:G77"/>
    <mergeCell ref="A78:G78"/>
    <mergeCell ref="A79:G79"/>
    <mergeCell ref="A80:G80"/>
    <mergeCell ref="A81:G81"/>
    <mergeCell ref="A73:H73"/>
    <mergeCell ref="A74:G74"/>
    <mergeCell ref="B67:D67"/>
    <mergeCell ref="A69:H69"/>
    <mergeCell ref="A70:H70"/>
    <mergeCell ref="A72:H72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K74">
    <cfRule type="containsText" priority="147" dxfId="24" operator="containsText" stopIfTrue="1" text="ИЗМЕНИЛАСЬ">
      <formula>NOT(ISERROR(SEARCH("ИЗМЕНИЛАСЬ",K74)))</formula>
    </cfRule>
    <cfRule type="containsText" priority="148" dxfId="24" operator="containsText" stopIfTrue="1" text="ЛОЖЬ">
      <formula>NOT(ISERROR(SEARCH("ЛОЖЬ",K74)))</formula>
    </cfRule>
  </conditionalFormatting>
  <conditionalFormatting sqref="K112">
    <cfRule type="containsText" priority="145" dxfId="24" operator="containsText" stopIfTrue="1" text="ИЗМЕНИЛАСЬ">
      <formula>NOT(ISERROR(SEARCH("ИЗМЕНИЛАСЬ",K112)))</formula>
    </cfRule>
    <cfRule type="containsText" priority="146" dxfId="24" operator="containsText" stopIfTrue="1" text="ЛОЖЬ">
      <formula>NOT(ISERROR(SEARCH("ЛОЖЬ",K112)))</formula>
    </cfRule>
  </conditionalFormatting>
  <conditionalFormatting sqref="K150">
    <cfRule type="containsText" priority="143" dxfId="24" operator="containsText" stopIfTrue="1" text="ИЗМЕНИЛАСЬ">
      <formula>NOT(ISERROR(SEARCH("ИЗМЕНИЛАСЬ",K150)))</formula>
    </cfRule>
    <cfRule type="containsText" priority="144" dxfId="24" operator="containsText" stopIfTrue="1" text="ЛОЖЬ">
      <formula>NOT(ISERROR(SEARCH("ЛОЖЬ",K150)))</formula>
    </cfRule>
  </conditionalFormatting>
  <conditionalFormatting sqref="L74">
    <cfRule type="containsText" priority="25" dxfId="24" operator="containsText" stopIfTrue="1" text="ИЗМЕНИЛАСЬ">
      <formula>NOT(ISERROR(SEARCH("ИЗМЕНИЛАСЬ",L74)))</formula>
    </cfRule>
    <cfRule type="containsText" priority="26" dxfId="24" operator="containsText" stopIfTrue="1" text="ЛОЖЬ">
      <formula>NOT(ISERROR(SEARCH("ЛОЖЬ",L74)))</formula>
    </cfRule>
  </conditionalFormatting>
  <conditionalFormatting sqref="L112">
    <cfRule type="containsText" priority="23" dxfId="24" operator="containsText" stopIfTrue="1" text="ИЗМЕНИЛАСЬ">
      <formula>NOT(ISERROR(SEARCH("ИЗМЕНИЛАСЬ",L112)))</formula>
    </cfRule>
    <cfRule type="containsText" priority="24" dxfId="24" operator="containsText" stopIfTrue="1" text="ЛОЖЬ">
      <formula>NOT(ISERROR(SEARCH("ЛОЖЬ",L112)))</formula>
    </cfRule>
  </conditionalFormatting>
  <conditionalFormatting sqref="L150">
    <cfRule type="containsText" priority="21" dxfId="24" operator="containsText" stopIfTrue="1" text="ИЗМЕНИЛАСЬ">
      <formula>NOT(ISERROR(SEARCH("ИЗМЕНИЛАСЬ",L150)))</formula>
    </cfRule>
    <cfRule type="containsText" priority="22" dxfId="24" operator="containsText" stopIfTrue="1" text="ЛОЖЬ">
      <formula>NOT(ISERROR(SEARCH("ЛОЖЬ",L150)))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2019-11-26T03:48:58Z</dcterms:created>
  <dcterms:modified xsi:type="dcterms:W3CDTF">2019-12-12T10:07:53Z</dcterms:modified>
  <cp:category/>
  <cp:version/>
  <cp:contentType/>
  <cp:contentStatus/>
</cp:coreProperties>
</file>