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<sst xmlns="http://schemas.openxmlformats.org/spreadsheetml/2006/main" count="528" uniqueCount="65">
  <si>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</si>
  <si>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июне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</si>
  <si>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</si>
  <si>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</si>
  <si>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</si>
  <si>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</si>
  <si>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</si>
  <si>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</si>
  <si>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</si>
  <si>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</si>
  <si>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</si>
  <si>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</si>
  <si>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</si>
  <si>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</si>
  <si>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</si>
  <si>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</si>
  <si>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</si>
  <si>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</si>
  <si>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</si>
  <si>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</si>
  <si>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</si>
  <si>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</si>
  <si>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</si>
  <si>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</si>
  <si>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</si>
  <si>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</si>
  <si>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</si>
  <si>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</si>
  <si>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</si>
  <si>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</si>
  <si>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</si>
  <si>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</si>
  <si>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</si>
  <si>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</si>
  <si>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</si>
  <si>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</si>
  <si>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</si>
  <si>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</si>
  <si>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</si>
  <si>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</si>
  <si>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</si>
  <si>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</si>
  <si>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</si>
  <si>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</si>
  <si>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</si>
  <si>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</si>
  <si>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</si>
  <si>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</si>
  <si>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</si>
  <si>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</si>
  <si>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</si>
  <si>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</si>
  <si>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</si>
  <si>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</si>
  <si>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Апрель 2017 года</t>
  </si>
  <si>
    <t>Март 2018 года</t>
  </si>
  <si>
    <t>Апрель 2018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</si>
  <si>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</si>
  <si>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</si>
  <si>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</si>
  <si>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</si>
  <si>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</si>
  <si>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</si>
  <si>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Февраль 2017 года</t>
  </si>
  <si>
    <t>Август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</si>
</sst>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34" borderId="0" applyNumberFormat="0" applyBorder="0" applyAlignment="0" applyProtection="0"/>
    <xf numFmtId="0" fontId="13" fillId="35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35" fillId="40" borderId="0" applyNumberFormat="0" applyBorder="0" applyAlignment="0" applyProtection="0"/>
    <xf numFmtId="0" fontId="13" fillId="29" borderId="0" applyNumberFormat="0" applyBorder="0" applyAlignment="0" applyProtection="0"/>
    <xf numFmtId="0" fontId="35" fillId="41" borderId="0" applyNumberFormat="0" applyBorder="0" applyAlignment="0" applyProtection="0"/>
    <xf numFmtId="0" fontId="13" fillId="31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171" fontId="15" fillId="0" borderId="2">
      <alignment/>
      <protection locked="0"/>
    </xf>
    <xf numFmtId="0" fontId="36" fillId="44" borderId="3" applyNumberFormat="0" applyAlignment="0" applyProtection="0"/>
    <xf numFmtId="0" fontId="16" fillId="13" borderId="4" applyNumberFormat="0" applyAlignment="0" applyProtection="0"/>
    <xf numFmtId="0" fontId="37" fillId="45" borderId="5" applyNumberFormat="0" applyAlignment="0" applyProtection="0"/>
    <xf numFmtId="0" fontId="17" fillId="46" borderId="6" applyNumberFormat="0" applyAlignment="0" applyProtection="0"/>
    <xf numFmtId="0" fontId="38" fillId="45" borderId="3" applyNumberFormat="0" applyAlignment="0" applyProtection="0"/>
    <xf numFmtId="0" fontId="18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2" fillId="11" borderId="2">
      <alignment/>
      <protection/>
    </xf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47" borderId="15" applyNumberFormat="0" applyAlignment="0" applyProtection="0"/>
    <xf numFmtId="0" fontId="24" fillId="48" borderId="16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6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172" fontId="28" fillId="50" borderId="17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30" fillId="0" borderId="21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0" fillId="54" borderId="0" applyNumberFormat="0" applyBorder="0" applyAlignment="0" applyProtection="0"/>
    <xf numFmtId="0" fontId="33" fillId="7" borderId="0" applyNumberFormat="0" applyBorder="0" applyAlignment="0" applyProtection="0"/>
    <xf numFmtId="0" fontId="23" fillId="0" borderId="14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6" fillId="50" borderId="0" applyNumberFormat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9" t="s">
        <v>1</v>
      </c>
      <c r="B3" s="39"/>
      <c r="C3" s="39"/>
      <c r="D3" s="39"/>
      <c r="E3" s="39"/>
      <c r="F3" s="39"/>
      <c r="G3" s="39"/>
      <c r="H3" s="39"/>
    </row>
    <row r="4" spans="1:5" ht="15.75">
      <c r="A4" s="7"/>
      <c r="B4" s="7"/>
      <c r="C4" s="9"/>
      <c r="D4" s="9"/>
      <c r="E4" s="9"/>
    </row>
    <row r="5" spans="1:8" ht="44.25" customHeight="1">
      <c r="A5" s="39" t="s">
        <v>2</v>
      </c>
      <c r="B5" s="39"/>
      <c r="C5" s="39"/>
      <c r="D5" s="39"/>
      <c r="E5" s="39"/>
      <c r="F5" s="39"/>
      <c r="G5" s="39"/>
      <c r="H5" s="39"/>
    </row>
    <row r="6" spans="1:8" ht="21" customHeight="1">
      <c r="A6" s="40" t="s">
        <v>3</v>
      </c>
      <c r="B6" s="40"/>
      <c r="C6" s="40"/>
      <c r="D6" s="40"/>
      <c r="E6" s="40"/>
      <c r="F6" s="40"/>
      <c r="G6" s="40"/>
      <c r="H6" s="40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1" t="s">
        <v>10</v>
      </c>
      <c r="B9" s="41"/>
      <c r="C9" s="41"/>
      <c r="D9" s="41"/>
      <c r="E9" s="11">
        <v>3381.7700000000004</v>
      </c>
      <c r="F9" s="11">
        <v>4146.9400000000005</v>
      </c>
      <c r="G9" s="11">
        <v>5044.290000000001</v>
      </c>
      <c r="H9" s="11">
        <v>5592.960000000001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8" t="s">
        <v>11</v>
      </c>
      <c r="B11" s="38"/>
      <c r="C11" s="38"/>
      <c r="D11" s="38"/>
      <c r="E11" s="38"/>
      <c r="F11" s="38"/>
      <c r="G11" s="38"/>
      <c r="H11" s="12">
        <v>2254.6200000000003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8" t="s">
        <v>12</v>
      </c>
      <c r="B13" s="38"/>
      <c r="C13" s="38"/>
      <c r="D13" s="38"/>
      <c r="E13" s="38"/>
      <c r="F13" s="38"/>
      <c r="G13" s="38"/>
      <c r="H13" s="38"/>
    </row>
    <row r="14" spans="1:8" ht="26.25" customHeight="1">
      <c r="A14" s="28" t="s">
        <v>13</v>
      </c>
      <c r="B14" s="28"/>
      <c r="C14" s="28"/>
      <c r="D14" s="28"/>
      <c r="E14" s="28"/>
      <c r="F14" s="28"/>
      <c r="G14" s="28"/>
      <c r="H14" s="12">
        <v>1138.18</v>
      </c>
    </row>
    <row r="15" spans="1:8" ht="26.25" customHeight="1">
      <c r="A15" s="28" t="s">
        <v>14</v>
      </c>
      <c r="B15" s="28"/>
      <c r="C15" s="28"/>
      <c r="D15" s="28"/>
      <c r="E15" s="28"/>
      <c r="F15" s="28"/>
      <c r="G15" s="28"/>
      <c r="H15" s="12">
        <v>738240.58</v>
      </c>
    </row>
    <row r="16" spans="1:8" ht="33" customHeight="1">
      <c r="A16" s="28" t="s">
        <v>15</v>
      </c>
      <c r="B16" s="28"/>
      <c r="C16" s="28"/>
      <c r="D16" s="28"/>
      <c r="E16" s="28"/>
      <c r="F16" s="28"/>
      <c r="G16" s="28"/>
      <c r="H16" s="15">
        <v>0.0015121827304491315</v>
      </c>
    </row>
    <row r="17" spans="1:8" ht="26.25" customHeight="1">
      <c r="A17" s="28" t="s">
        <v>16</v>
      </c>
      <c r="B17" s="28"/>
      <c r="C17" s="28"/>
      <c r="D17" s="28"/>
      <c r="E17" s="28"/>
      <c r="F17" s="28"/>
      <c r="G17" s="28"/>
      <c r="H17" s="16">
        <v>664.853</v>
      </c>
    </row>
    <row r="18" spans="1:8" ht="39.75" customHeight="1">
      <c r="A18" s="28" t="s">
        <v>17</v>
      </c>
      <c r="B18" s="28"/>
      <c r="C18" s="28"/>
      <c r="D18" s="28"/>
      <c r="E18" s="28"/>
      <c r="F18" s="28"/>
      <c r="G18" s="28"/>
      <c r="H18" s="16">
        <v>12.898</v>
      </c>
    </row>
    <row r="19" spans="1:9" ht="36.75" customHeight="1">
      <c r="A19" s="28" t="s">
        <v>18</v>
      </c>
      <c r="B19" s="28"/>
      <c r="C19" s="28"/>
      <c r="D19" s="28"/>
      <c r="E19" s="28"/>
      <c r="F19" s="28"/>
      <c r="G19" s="28"/>
      <c r="H19" s="16">
        <f>SUM(E21:E25)</f>
        <v>254.46724786794107</v>
      </c>
      <c r="I19" s="17" t="s">
        <v>19</v>
      </c>
    </row>
    <row r="20" spans="1:8" ht="17.25" customHeight="1">
      <c r="A20" s="28" t="s">
        <v>20</v>
      </c>
      <c r="B20" s="28"/>
      <c r="C20" s="14"/>
      <c r="D20" s="14"/>
      <c r="E20" s="14"/>
      <c r="F20" s="14"/>
      <c r="G20" s="14"/>
      <c r="H20" s="18"/>
    </row>
    <row r="21" spans="1:9" ht="15.75" customHeight="1">
      <c r="A21" s="27" t="s">
        <v>21</v>
      </c>
      <c r="B21" s="27"/>
      <c r="C21" s="27"/>
      <c r="D21" s="27"/>
      <c r="E21" s="16">
        <v>16.950273567941007</v>
      </c>
      <c r="G21" s="8"/>
      <c r="H21" s="8"/>
      <c r="I21" s="8"/>
    </row>
    <row r="22" spans="1:9" ht="15.75" customHeight="1">
      <c r="A22" s="27" t="s">
        <v>22</v>
      </c>
      <c r="B22" s="27"/>
      <c r="C22" s="27"/>
      <c r="D22" s="27"/>
      <c r="E22" s="19">
        <v>193.74495230000008</v>
      </c>
      <c r="G22" s="8"/>
      <c r="H22" s="8"/>
      <c r="I22" s="8"/>
    </row>
    <row r="23" spans="1:9" ht="15.75" customHeight="1">
      <c r="A23" s="27" t="s">
        <v>23</v>
      </c>
      <c r="B23" s="27"/>
      <c r="C23" s="27"/>
      <c r="D23" s="27"/>
      <c r="E23" s="19">
        <v>43.772022</v>
      </c>
      <c r="G23" s="8"/>
      <c r="H23" s="8"/>
      <c r="I23" s="8"/>
    </row>
    <row r="24" spans="1:9" ht="15.75" customHeight="1">
      <c r="A24" s="27" t="s">
        <v>24</v>
      </c>
      <c r="B24" s="27"/>
      <c r="C24" s="27"/>
      <c r="D24" s="27"/>
      <c r="E24" s="20">
        <v>0</v>
      </c>
      <c r="G24" s="8"/>
      <c r="H24" s="8"/>
      <c r="I24" s="8"/>
    </row>
    <row r="25" spans="1:9" ht="15.75" customHeight="1">
      <c r="A25" s="27" t="s">
        <v>25</v>
      </c>
      <c r="B25" s="27"/>
      <c r="C25" s="27"/>
      <c r="D25" s="27"/>
      <c r="E25" s="20">
        <v>0</v>
      </c>
      <c r="G25" s="8"/>
      <c r="H25" s="8"/>
      <c r="I25" s="8"/>
    </row>
    <row r="26" spans="1:8" ht="15.75" customHeight="1">
      <c r="A26" s="28" t="s">
        <v>26</v>
      </c>
      <c r="B26" s="28"/>
      <c r="C26" s="28"/>
      <c r="D26" s="28"/>
      <c r="E26" s="28"/>
      <c r="F26" s="28"/>
      <c r="G26" s="28"/>
      <c r="H26" s="16">
        <v>253.3335</v>
      </c>
    </row>
    <row r="27" spans="1:9" ht="34.5" customHeight="1">
      <c r="A27" s="28" t="s">
        <v>27</v>
      </c>
      <c r="B27" s="28"/>
      <c r="C27" s="28"/>
      <c r="D27" s="28"/>
      <c r="E27" s="28"/>
      <c r="F27" s="28"/>
      <c r="G27" s="28"/>
      <c r="H27" s="19">
        <f>D29+D33</f>
        <v>7389.394000000002</v>
      </c>
      <c r="I27" s="17" t="s">
        <v>19</v>
      </c>
    </row>
    <row r="28" spans="1:9" ht="18.75" customHeight="1">
      <c r="A28" s="28" t="s">
        <v>20</v>
      </c>
      <c r="B28" s="28"/>
      <c r="C28" s="14"/>
      <c r="D28" s="14"/>
      <c r="E28" s="14"/>
      <c r="F28" s="14"/>
      <c r="G28" s="14"/>
      <c r="H28" s="21"/>
      <c r="I28" s="17"/>
    </row>
    <row r="29" spans="1:9" ht="15.75" customHeight="1">
      <c r="A29" s="30" t="s">
        <v>28</v>
      </c>
      <c r="B29" s="30"/>
      <c r="C29" s="30"/>
      <c r="D29" s="16">
        <f>SUM(D30:D32)</f>
        <v>1.963</v>
      </c>
      <c r="E29" s="7"/>
      <c r="F29" s="8"/>
      <c r="G29" s="8"/>
      <c r="H29" s="8"/>
      <c r="I29" s="8"/>
    </row>
    <row r="30" spans="1:9" ht="15.75" customHeight="1">
      <c r="A30" s="29" t="s">
        <v>29</v>
      </c>
      <c r="B30" s="29"/>
      <c r="C30" s="29"/>
      <c r="D30" s="16">
        <v>0.095</v>
      </c>
      <c r="E30" s="7"/>
      <c r="F30" s="8"/>
      <c r="G30" s="8"/>
      <c r="H30" s="8"/>
      <c r="I30" s="8"/>
    </row>
    <row r="31" spans="1:9" ht="15.75" customHeight="1">
      <c r="A31" s="29" t="s">
        <v>30</v>
      </c>
      <c r="B31" s="29"/>
      <c r="C31" s="29"/>
      <c r="D31" s="16">
        <v>1.356</v>
      </c>
      <c r="E31" s="7"/>
      <c r="F31" s="8"/>
      <c r="G31" s="8"/>
      <c r="H31" s="8"/>
      <c r="I31" s="8"/>
    </row>
    <row r="32" spans="1:9" ht="15.75" customHeight="1">
      <c r="A32" s="29" t="s">
        <v>31</v>
      </c>
      <c r="B32" s="29"/>
      <c r="C32" s="29"/>
      <c r="D32" s="16">
        <v>0.512</v>
      </c>
      <c r="E32" s="7"/>
      <c r="F32" s="8"/>
      <c r="G32" s="8"/>
      <c r="H32" s="8"/>
      <c r="I32" s="8"/>
    </row>
    <row r="33" spans="1:9" ht="15.75" customHeight="1">
      <c r="A33" s="30" t="s">
        <v>32</v>
      </c>
      <c r="B33" s="30"/>
      <c r="C33" s="30"/>
      <c r="D33" s="16">
        <f>SUM(D34:D35)</f>
        <v>7387.431000000002</v>
      </c>
      <c r="E33" s="7"/>
      <c r="F33" s="8"/>
      <c r="G33" s="8"/>
      <c r="H33" s="8"/>
      <c r="I33" s="8"/>
    </row>
    <row r="34" spans="1:9" ht="15.75" customHeight="1">
      <c r="A34" s="29" t="s">
        <v>29</v>
      </c>
      <c r="B34" s="29"/>
      <c r="C34" s="29"/>
      <c r="D34" s="16">
        <v>2409.9899999999984</v>
      </c>
      <c r="E34" s="7"/>
      <c r="F34" s="8"/>
      <c r="G34" s="8"/>
      <c r="H34" s="8"/>
      <c r="I34" s="8"/>
    </row>
    <row r="35" spans="1:9" ht="15.75" customHeight="1">
      <c r="A35" s="29" t="s">
        <v>31</v>
      </c>
      <c r="B35" s="29"/>
      <c r="C35" s="29"/>
      <c r="D35" s="16">
        <v>4977.441000000004</v>
      </c>
      <c r="E35" s="7"/>
      <c r="F35" s="8"/>
      <c r="G35" s="8"/>
      <c r="H35" s="8"/>
      <c r="I35" s="8"/>
    </row>
    <row r="36" spans="1:9" ht="29.25" customHeight="1">
      <c r="A36" s="28" t="s">
        <v>33</v>
      </c>
      <c r="B36" s="28"/>
      <c r="C36" s="28"/>
      <c r="D36" s="28"/>
      <c r="E36" s="28"/>
      <c r="F36" s="28"/>
      <c r="G36" s="28"/>
      <c r="H36" s="16">
        <v>377059.128</v>
      </c>
      <c r="I36" s="8"/>
    </row>
    <row r="37" spans="1:9" ht="36.75" customHeight="1">
      <c r="A37" s="28" t="s">
        <v>34</v>
      </c>
      <c r="B37" s="28"/>
      <c r="C37" s="28"/>
      <c r="D37" s="28"/>
      <c r="E37" s="28"/>
      <c r="F37" s="28"/>
      <c r="G37" s="28"/>
      <c r="H37" s="16">
        <v>9915.881</v>
      </c>
      <c r="I37" s="8"/>
    </row>
    <row r="38" spans="1:9" ht="39" customHeight="1">
      <c r="A38" s="28" t="s">
        <v>35</v>
      </c>
      <c r="B38" s="28"/>
      <c r="C38" s="28"/>
      <c r="D38" s="28"/>
      <c r="E38" s="28"/>
      <c r="F38" s="28"/>
      <c r="G38" s="28"/>
      <c r="H38" s="16">
        <f>SUM(E40:E44)</f>
        <v>132087.53099999984</v>
      </c>
      <c r="I38" s="17" t="s">
        <v>19</v>
      </c>
    </row>
    <row r="39" spans="1:9" ht="16.5" customHeight="1">
      <c r="A39" s="28" t="s">
        <v>20</v>
      </c>
      <c r="B39" s="28"/>
      <c r="C39" s="14"/>
      <c r="D39" s="14"/>
      <c r="E39" s="14"/>
      <c r="F39" s="14"/>
      <c r="G39" s="14"/>
      <c r="H39" s="21"/>
      <c r="I39" s="17"/>
    </row>
    <row r="40" spans="1:9" ht="15.75" customHeight="1">
      <c r="A40" s="27" t="s">
        <v>36</v>
      </c>
      <c r="B40" s="27"/>
      <c r="C40" s="27"/>
      <c r="D40" s="27"/>
      <c r="E40" s="16">
        <v>7389.394000000003</v>
      </c>
      <c r="G40" s="8"/>
      <c r="H40" s="8"/>
      <c r="I40" s="8"/>
    </row>
    <row r="41" spans="1:9" ht="15.75" customHeight="1">
      <c r="A41" s="27" t="s">
        <v>37</v>
      </c>
      <c r="B41" s="27"/>
      <c r="C41" s="27"/>
      <c r="D41" s="27"/>
      <c r="E41" s="19">
        <v>96349.84299999988</v>
      </c>
      <c r="G41" s="8"/>
      <c r="H41" s="8"/>
      <c r="I41" s="8"/>
    </row>
    <row r="42" spans="1:9" ht="15.75" customHeight="1">
      <c r="A42" s="27" t="s">
        <v>38</v>
      </c>
      <c r="B42" s="27"/>
      <c r="C42" s="27"/>
      <c r="D42" s="27"/>
      <c r="E42" s="19">
        <v>28348.29399999997</v>
      </c>
      <c r="G42" s="8"/>
      <c r="H42" s="8"/>
      <c r="I42" s="8"/>
    </row>
    <row r="43" spans="1:9" ht="15.75" customHeight="1">
      <c r="A43" s="27" t="s">
        <v>39</v>
      </c>
      <c r="B43" s="27"/>
      <c r="C43" s="27"/>
      <c r="D43" s="27"/>
      <c r="E43" s="20">
        <v>0</v>
      </c>
      <c r="G43" s="8"/>
      <c r="H43" s="8"/>
      <c r="I43" s="8"/>
    </row>
    <row r="44" spans="1:9" ht="15.75" customHeight="1">
      <c r="A44" s="27" t="s">
        <v>40</v>
      </c>
      <c r="B44" s="27"/>
      <c r="C44" s="27"/>
      <c r="D44" s="27"/>
      <c r="E44" s="20">
        <v>0</v>
      </c>
      <c r="G44" s="8"/>
      <c r="H44" s="8"/>
      <c r="I44" s="8"/>
    </row>
    <row r="45" spans="1:9" ht="15.75">
      <c r="A45" s="28" t="s">
        <v>41</v>
      </c>
      <c r="B45" s="28"/>
      <c r="C45" s="28"/>
      <c r="D45" s="28"/>
      <c r="E45" s="28"/>
      <c r="F45" s="28"/>
      <c r="G45" s="28"/>
      <c r="H45" s="16">
        <v>142500.1</v>
      </c>
      <c r="I45" s="8"/>
    </row>
    <row r="46" spans="1:9" ht="36" customHeight="1">
      <c r="A46" s="28" t="s">
        <v>42</v>
      </c>
      <c r="B46" s="28"/>
      <c r="C46" s="28"/>
      <c r="D46" s="28"/>
      <c r="E46" s="28"/>
      <c r="F46" s="28"/>
      <c r="G46" s="28"/>
      <c r="H46" s="12">
        <v>0.09</v>
      </c>
      <c r="I46" s="8"/>
    </row>
    <row r="47" spans="1:9" ht="36" customHeight="1">
      <c r="A47" s="14"/>
      <c r="B47" s="14"/>
      <c r="C47" s="14"/>
      <c r="D47" s="14"/>
      <c r="E47" s="14"/>
      <c r="F47" s="14"/>
      <c r="G47" s="14"/>
      <c r="H47" s="21"/>
      <c r="I47" s="8"/>
    </row>
    <row r="48" spans="1:8" ht="46.5" customHeight="1">
      <c r="A48" s="39" t="s">
        <v>43</v>
      </c>
      <c r="B48" s="39"/>
      <c r="C48" s="39"/>
      <c r="D48" s="39"/>
      <c r="E48" s="39"/>
      <c r="F48" s="39"/>
      <c r="G48" s="39"/>
      <c r="H48" s="39"/>
    </row>
    <row r="49" spans="1:8" ht="17.25" customHeight="1">
      <c r="A49" s="38" t="s">
        <v>44</v>
      </c>
      <c r="B49" s="38"/>
      <c r="C49" s="38"/>
      <c r="D49" s="38"/>
      <c r="E49" s="38"/>
      <c r="F49" s="38"/>
      <c r="G49" s="38"/>
      <c r="H49" s="38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2061.21</v>
      </c>
      <c r="F52" s="11">
        <v>2826.38</v>
      </c>
      <c r="G52" s="11">
        <v>3723.73</v>
      </c>
      <c r="H52" s="11">
        <v>4272.4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3613.56</v>
      </c>
      <c r="F53" s="11">
        <v>4378.73</v>
      </c>
      <c r="G53" s="11">
        <v>5276.08</v>
      </c>
      <c r="H53" s="11">
        <v>5824.75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6760.700000000001</v>
      </c>
      <c r="F54" s="11">
        <v>7525.87</v>
      </c>
      <c r="G54" s="11">
        <v>8423.220000000001</v>
      </c>
      <c r="H54" s="11">
        <v>8971.89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1" t="s">
        <v>49</v>
      </c>
      <c r="B56" s="31"/>
      <c r="C56" s="31"/>
      <c r="D56" s="31"/>
      <c r="E56" s="31"/>
      <c r="F56" s="31"/>
      <c r="G56" s="31"/>
      <c r="H56" s="31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2061.21</v>
      </c>
      <c r="F59" s="11">
        <v>2826.38</v>
      </c>
      <c r="G59" s="11">
        <v>3723.73</v>
      </c>
      <c r="H59" s="11">
        <v>4272.4</v>
      </c>
      <c r="I59" s="9"/>
    </row>
    <row r="60" spans="1:9" ht="15.75">
      <c r="A60" s="10" t="s">
        <v>50</v>
      </c>
      <c r="B60" s="34" t="s">
        <v>10</v>
      </c>
      <c r="C60" s="34"/>
      <c r="D60" s="34"/>
      <c r="E60" s="11">
        <v>4835.52</v>
      </c>
      <c r="F60" s="11">
        <v>5600.69</v>
      </c>
      <c r="G60" s="11">
        <v>6498.04</v>
      </c>
      <c r="H60" s="11">
        <v>7046.71</v>
      </c>
      <c r="I60" s="9"/>
    </row>
    <row r="61" spans="1:5" ht="15.75">
      <c r="A61" s="7"/>
      <c r="B61" s="7"/>
      <c r="C61" s="9"/>
      <c r="D61" s="9"/>
      <c r="E61" s="9"/>
    </row>
    <row r="62" spans="1:8" ht="67.5" customHeight="1">
      <c r="A62" s="35" t="s">
        <v>51</v>
      </c>
      <c r="B62" s="35"/>
      <c r="C62" s="35"/>
      <c r="D62" s="35"/>
      <c r="E62" s="35"/>
      <c r="F62" s="35"/>
      <c r="G62" s="35"/>
      <c r="H62" s="35"/>
    </row>
    <row r="63" spans="1:8" ht="15.75">
      <c r="A63" s="36" t="s">
        <v>52</v>
      </c>
      <c r="B63" s="36"/>
      <c r="C63" s="36"/>
      <c r="D63" s="36"/>
      <c r="E63" s="36"/>
      <c r="F63" s="36"/>
      <c r="G63" s="36"/>
      <c r="H63" s="36"/>
    </row>
    <row r="64" spans="1:8" ht="15.75" hidden="1" outlineLevel="1">
      <c r="A64" s="22"/>
      <c r="B64" s="22"/>
      <c r="C64" s="22"/>
      <c r="D64" s="22"/>
      <c r="E64" s="22"/>
      <c r="F64" s="22"/>
      <c r="G64" s="22"/>
      <c r="H64" s="22"/>
    </row>
    <row r="65" spans="1:8" ht="15.75" hidden="1" outlineLevel="1">
      <c r="A65" s="37" t="s">
        <v>53</v>
      </c>
      <c r="B65" s="37"/>
      <c r="C65" s="37"/>
      <c r="D65" s="37"/>
      <c r="E65" s="37"/>
      <c r="F65" s="37"/>
      <c r="G65" s="37"/>
      <c r="H65" s="37"/>
    </row>
    <row r="66" spans="1:8" ht="15.75" hidden="1" outlineLevel="1">
      <c r="A66" s="26"/>
      <c r="B66" s="26"/>
      <c r="C66" s="26"/>
      <c r="D66" s="26"/>
      <c r="E66" s="26"/>
      <c r="F66" s="26"/>
      <c r="G66" s="26"/>
      <c r="H66" s="26"/>
    </row>
    <row r="67" spans="1:8" ht="15.75" customHeight="1" hidden="1" outlineLevel="1">
      <c r="A67" s="33" t="s">
        <v>63</v>
      </c>
      <c r="B67" s="33"/>
      <c r="C67" s="33"/>
      <c r="D67" s="33"/>
      <c r="E67" s="33"/>
      <c r="F67" s="33"/>
      <c r="G67" s="33"/>
      <c r="H67" s="33"/>
    </row>
    <row r="68" spans="1:8" ht="15.75" customHeight="1" hidden="1" outlineLevel="1">
      <c r="A68" s="32" t="s">
        <v>11</v>
      </c>
      <c r="B68" s="32"/>
      <c r="C68" s="32"/>
      <c r="D68" s="32"/>
      <c r="E68" s="32"/>
      <c r="F68" s="32"/>
      <c r="G68" s="32"/>
      <c r="H68" s="12">
        <f>ROUND(H71+H72*H73,2)</f>
        <v>2098.06</v>
      </c>
    </row>
    <row r="69" spans="1:5" ht="15.75" hidden="1" outlineLevel="1">
      <c r="A69" s="7"/>
      <c r="B69" s="7"/>
      <c r="C69" s="13"/>
      <c r="D69" s="13"/>
      <c r="E69" s="13"/>
    </row>
    <row r="70" spans="1:8" ht="15.75" customHeight="1" hidden="1" outlineLevel="1">
      <c r="A70" s="32" t="s">
        <v>12</v>
      </c>
      <c r="B70" s="32"/>
      <c r="C70" s="32"/>
      <c r="D70" s="32"/>
      <c r="E70" s="32"/>
      <c r="F70" s="32"/>
      <c r="G70" s="32"/>
      <c r="H70" s="32"/>
    </row>
    <row r="71" spans="1:8" ht="15.75" customHeight="1" hidden="1" outlineLevel="1">
      <c r="A71" s="31" t="s">
        <v>13</v>
      </c>
      <c r="B71" s="31"/>
      <c r="C71" s="31"/>
      <c r="D71" s="31"/>
      <c r="E71" s="31"/>
      <c r="F71" s="31"/>
      <c r="G71" s="31"/>
      <c r="H71" s="12">
        <v>1034.68</v>
      </c>
    </row>
    <row r="72" spans="1:8" ht="15.75" customHeight="1" hidden="1" outlineLevel="1">
      <c r="A72" s="31" t="s">
        <v>14</v>
      </c>
      <c r="B72" s="31"/>
      <c r="C72" s="31"/>
      <c r="D72" s="31"/>
      <c r="E72" s="31"/>
      <c r="F72" s="31"/>
      <c r="G72" s="31"/>
      <c r="H72" s="12">
        <v>624120.59</v>
      </c>
    </row>
    <row r="73" spans="1:8" ht="15.75" customHeight="1" hidden="1" outlineLevel="1">
      <c r="A73" s="31" t="s">
        <v>15</v>
      </c>
      <c r="B73" s="31"/>
      <c r="C73" s="31"/>
      <c r="D73" s="31"/>
      <c r="E73" s="31"/>
      <c r="F73" s="31"/>
      <c r="G73" s="31"/>
      <c r="H73" s="15">
        <f>(H74+H75-(H76+H83))/(H93+H94-(H95+H102))</f>
        <v>0.0017038097063726612</v>
      </c>
    </row>
    <row r="74" spans="1:8" ht="15.75" customHeight="1" hidden="1" outlineLevel="1">
      <c r="A74" s="31" t="s">
        <v>16</v>
      </c>
      <c r="B74" s="31"/>
      <c r="C74" s="31"/>
      <c r="D74" s="31"/>
      <c r="E74" s="31"/>
      <c r="F74" s="31"/>
      <c r="G74" s="31"/>
      <c r="H74" s="16">
        <v>898.283</v>
      </c>
    </row>
    <row r="75" spans="1:8" ht="15.75" customHeight="1" hidden="1" outlineLevel="1">
      <c r="A75" s="31" t="s">
        <v>17</v>
      </c>
      <c r="B75" s="31"/>
      <c r="C75" s="31"/>
      <c r="D75" s="31"/>
      <c r="E75" s="31"/>
      <c r="F75" s="31"/>
      <c r="G75" s="31"/>
      <c r="H75" s="16">
        <v>25.201999999999998</v>
      </c>
    </row>
    <row r="76" spans="1:8" ht="15.75" customHeight="1" hidden="1" outlineLevel="1">
      <c r="A76" s="31" t="s">
        <v>18</v>
      </c>
      <c r="B76" s="31"/>
      <c r="C76" s="31"/>
      <c r="D76" s="31"/>
      <c r="E76" s="31"/>
      <c r="F76" s="31"/>
      <c r="G76" s="31"/>
      <c r="H76" s="16">
        <f>E78+E79+E80+E81+E82</f>
        <v>313.46710352985144</v>
      </c>
    </row>
    <row r="77" spans="1:8" ht="15.75" hidden="1" outlineLevel="1">
      <c r="A77" s="31" t="s">
        <v>20</v>
      </c>
      <c r="B77" s="31"/>
      <c r="C77" s="14"/>
      <c r="D77" s="14"/>
      <c r="E77" s="14"/>
      <c r="F77" s="14"/>
      <c r="G77" s="14"/>
      <c r="H77" s="18"/>
    </row>
    <row r="78" spans="1:8" ht="15.75" customHeight="1" hidden="1" outlineLevel="1">
      <c r="A78" s="27" t="s">
        <v>21</v>
      </c>
      <c r="B78" s="27"/>
      <c r="C78" s="27"/>
      <c r="D78" s="27"/>
      <c r="E78" s="16">
        <v>48.16009262985146</v>
      </c>
      <c r="G78" s="8"/>
      <c r="H78" s="8"/>
    </row>
    <row r="79" spans="1:8" ht="15.75" customHeight="1" hidden="1" outlineLevel="1">
      <c r="A79" s="27" t="s">
        <v>22</v>
      </c>
      <c r="B79" s="27"/>
      <c r="C79" s="27"/>
      <c r="D79" s="27"/>
      <c r="E79" s="19">
        <v>222.8137043</v>
      </c>
      <c r="G79" s="8"/>
      <c r="H79" s="8"/>
    </row>
    <row r="80" spans="1:8" ht="15.75" customHeight="1" hidden="1" outlineLevel="1">
      <c r="A80" s="27" t="s">
        <v>23</v>
      </c>
      <c r="B80" s="27"/>
      <c r="C80" s="27"/>
      <c r="D80" s="27"/>
      <c r="E80" s="19">
        <v>42.4933066</v>
      </c>
      <c r="G80" s="8"/>
      <c r="H80" s="8"/>
    </row>
    <row r="81" spans="1:8" ht="15.75" customHeight="1" hidden="1" outlineLevel="1">
      <c r="A81" s="27" t="s">
        <v>24</v>
      </c>
      <c r="B81" s="27"/>
      <c r="C81" s="27"/>
      <c r="D81" s="27"/>
      <c r="E81" s="20">
        <v>0</v>
      </c>
      <c r="G81" s="8"/>
      <c r="H81" s="8"/>
    </row>
    <row r="82" spans="1:8" ht="15.75" customHeight="1" hidden="1" outlineLevel="1">
      <c r="A82" s="27" t="s">
        <v>25</v>
      </c>
      <c r="B82" s="27"/>
      <c r="C82" s="27"/>
      <c r="D82" s="27"/>
      <c r="E82" s="20">
        <v>0</v>
      </c>
      <c r="G82" s="8"/>
      <c r="H82" s="8"/>
    </row>
    <row r="83" spans="1:8" ht="15.75" customHeight="1" hidden="1" outlineLevel="1">
      <c r="A83" s="28" t="s">
        <v>26</v>
      </c>
      <c r="B83" s="28"/>
      <c r="C83" s="28"/>
      <c r="D83" s="28"/>
      <c r="E83" s="28"/>
      <c r="F83" s="28"/>
      <c r="G83" s="28"/>
      <c r="H83" s="16">
        <v>322.6</v>
      </c>
    </row>
    <row r="84" spans="1:8" ht="15.75" customHeight="1" hidden="1" outlineLevel="1">
      <c r="A84" s="28" t="s">
        <v>27</v>
      </c>
      <c r="B84" s="28"/>
      <c r="C84" s="28"/>
      <c r="D84" s="28"/>
      <c r="E84" s="28"/>
      <c r="F84" s="28"/>
      <c r="G84" s="28"/>
      <c r="H84" s="19">
        <f>D86+D90</f>
        <v>19678.168999999998</v>
      </c>
    </row>
    <row r="85" spans="1:8" ht="15.75" hidden="1" outlineLevel="1">
      <c r="A85" s="28" t="s">
        <v>20</v>
      </c>
      <c r="B85" s="28"/>
      <c r="C85" s="14"/>
      <c r="D85" s="14"/>
      <c r="E85" s="14"/>
      <c r="F85" s="14"/>
      <c r="G85" s="14"/>
      <c r="H85" s="21"/>
    </row>
    <row r="86" spans="1:8" ht="15.75" customHeight="1" hidden="1" outlineLevel="1">
      <c r="A86" s="30" t="s">
        <v>28</v>
      </c>
      <c r="B86" s="30"/>
      <c r="C86" s="30"/>
      <c r="D86" s="16">
        <f>D87+D88+D89</f>
        <v>13.489999999999998</v>
      </c>
      <c r="E86" s="7"/>
      <c r="F86" s="8"/>
      <c r="G86" s="8"/>
      <c r="H86" s="8"/>
    </row>
    <row r="87" spans="1:8" ht="15.75" customHeight="1" hidden="1" outlineLevel="1">
      <c r="A87" s="29" t="s">
        <v>29</v>
      </c>
      <c r="B87" s="29"/>
      <c r="C87" s="29"/>
      <c r="D87" s="16">
        <v>3.629</v>
      </c>
      <c r="E87" s="7"/>
      <c r="F87" s="8"/>
      <c r="G87" s="8"/>
      <c r="H87" s="8"/>
    </row>
    <row r="88" spans="1:8" ht="15.75" customHeight="1" hidden="1" outlineLevel="1">
      <c r="A88" s="29" t="s">
        <v>30</v>
      </c>
      <c r="B88" s="29"/>
      <c r="C88" s="29"/>
      <c r="D88" s="16">
        <v>6.276999999999999</v>
      </c>
      <c r="E88" s="7"/>
      <c r="F88" s="8"/>
      <c r="G88" s="8"/>
      <c r="H88" s="8"/>
    </row>
    <row r="89" spans="1:8" ht="15.75" customHeight="1" hidden="1" outlineLevel="1">
      <c r="A89" s="29" t="s">
        <v>31</v>
      </c>
      <c r="B89" s="29"/>
      <c r="C89" s="29"/>
      <c r="D89" s="16">
        <v>3.584</v>
      </c>
      <c r="E89" s="7"/>
      <c r="F89" s="8"/>
      <c r="G89" s="8"/>
      <c r="H89" s="8"/>
    </row>
    <row r="90" spans="1:8" ht="15.75" customHeight="1" hidden="1" outlineLevel="1">
      <c r="A90" s="30" t="s">
        <v>32</v>
      </c>
      <c r="B90" s="30"/>
      <c r="C90" s="30"/>
      <c r="D90" s="16">
        <f>D91+D92</f>
        <v>19664.678999999996</v>
      </c>
      <c r="E90" s="7"/>
      <c r="F90" s="8"/>
      <c r="G90" s="8"/>
      <c r="H90" s="8"/>
    </row>
    <row r="91" spans="1:8" ht="15.75" customHeight="1" hidden="1" outlineLevel="1">
      <c r="A91" s="29" t="s">
        <v>29</v>
      </c>
      <c r="B91" s="29"/>
      <c r="C91" s="29"/>
      <c r="D91" s="16">
        <v>5842.918999999997</v>
      </c>
      <c r="E91" s="7"/>
      <c r="F91" s="8"/>
      <c r="G91" s="8"/>
      <c r="H91" s="8"/>
    </row>
    <row r="92" spans="1:8" ht="15.75" customHeight="1" hidden="1" outlineLevel="1">
      <c r="A92" s="29" t="s">
        <v>31</v>
      </c>
      <c r="B92" s="29"/>
      <c r="C92" s="29"/>
      <c r="D92" s="16">
        <v>13821.76</v>
      </c>
      <c r="E92" s="7"/>
      <c r="F92" s="8"/>
      <c r="G92" s="8"/>
      <c r="H92" s="8"/>
    </row>
    <row r="93" spans="1:8" ht="15.75" customHeight="1" hidden="1" outlineLevel="1">
      <c r="A93" s="28" t="s">
        <v>33</v>
      </c>
      <c r="B93" s="28"/>
      <c r="C93" s="28"/>
      <c r="D93" s="28"/>
      <c r="E93" s="28"/>
      <c r="F93" s="28"/>
      <c r="G93" s="28"/>
      <c r="H93" s="16">
        <v>488301.148</v>
      </c>
    </row>
    <row r="94" spans="1:8" ht="15.75" customHeight="1" hidden="1" outlineLevel="1">
      <c r="A94" s="28" t="s">
        <v>34</v>
      </c>
      <c r="B94" s="28"/>
      <c r="C94" s="28"/>
      <c r="D94" s="28"/>
      <c r="E94" s="28"/>
      <c r="F94" s="28"/>
      <c r="G94" s="28"/>
      <c r="H94" s="16">
        <v>21118.159</v>
      </c>
    </row>
    <row r="95" spans="1:8" ht="15.75" customHeight="1" hidden="1" outlineLevel="1">
      <c r="A95" s="28" t="s">
        <v>35</v>
      </c>
      <c r="B95" s="28"/>
      <c r="C95" s="28"/>
      <c r="D95" s="28"/>
      <c r="E95" s="28"/>
      <c r="F95" s="28"/>
      <c r="G95" s="28"/>
      <c r="H95" s="16">
        <f>E97+E98+E99+E100+E101</f>
        <v>159267.99400000004</v>
      </c>
    </row>
    <row r="96" spans="1:8" ht="15.75" hidden="1" outlineLevel="1">
      <c r="A96" s="28" t="s">
        <v>20</v>
      </c>
      <c r="B96" s="28"/>
      <c r="C96" s="14"/>
      <c r="D96" s="14"/>
      <c r="E96" s="14"/>
      <c r="F96" s="14"/>
      <c r="G96" s="14"/>
      <c r="H96" s="21"/>
    </row>
    <row r="97" spans="1:8" ht="15.75" customHeight="1" hidden="1" outlineLevel="1">
      <c r="A97" s="27" t="s">
        <v>36</v>
      </c>
      <c r="B97" s="27"/>
      <c r="C97" s="27"/>
      <c r="D97" s="27"/>
      <c r="E97" s="16">
        <v>19678.168999999998</v>
      </c>
      <c r="G97" s="8"/>
      <c r="H97" s="8"/>
    </row>
    <row r="98" spans="1:8" ht="15.75" customHeight="1" hidden="1" outlineLevel="1">
      <c r="A98" s="27" t="s">
        <v>37</v>
      </c>
      <c r="B98" s="27"/>
      <c r="C98" s="27"/>
      <c r="D98" s="27"/>
      <c r="E98" s="19">
        <v>113440.62500000001</v>
      </c>
      <c r="G98" s="8"/>
      <c r="H98" s="8"/>
    </row>
    <row r="99" spans="1:8" ht="15.75" customHeight="1" hidden="1" outlineLevel="1">
      <c r="A99" s="27" t="s">
        <v>38</v>
      </c>
      <c r="B99" s="27"/>
      <c r="C99" s="27"/>
      <c r="D99" s="27"/>
      <c r="E99" s="19">
        <v>26149.200000000004</v>
      </c>
      <c r="G99" s="8"/>
      <c r="H99" s="8"/>
    </row>
    <row r="100" spans="1:8" ht="15.75" customHeight="1" hidden="1" outlineLevel="1">
      <c r="A100" s="27" t="s">
        <v>39</v>
      </c>
      <c r="B100" s="27"/>
      <c r="C100" s="27"/>
      <c r="D100" s="27"/>
      <c r="E100" s="20">
        <v>0</v>
      </c>
      <c r="G100" s="8"/>
      <c r="H100" s="8"/>
    </row>
    <row r="101" spans="1:8" ht="15.75" customHeight="1" hidden="1" outlineLevel="1">
      <c r="A101" s="27" t="s">
        <v>40</v>
      </c>
      <c r="B101" s="27"/>
      <c r="C101" s="27"/>
      <c r="D101" s="27"/>
      <c r="E101" s="20">
        <v>0</v>
      </c>
      <c r="G101" s="8"/>
      <c r="H101" s="8"/>
    </row>
    <row r="102" spans="1:8" ht="15.75" customHeight="1" hidden="1" outlineLevel="1">
      <c r="A102" s="28" t="s">
        <v>41</v>
      </c>
      <c r="B102" s="28"/>
      <c r="C102" s="28"/>
      <c r="D102" s="28"/>
      <c r="E102" s="28"/>
      <c r="F102" s="28"/>
      <c r="G102" s="28"/>
      <c r="H102" s="16">
        <v>181460</v>
      </c>
    </row>
    <row r="103" spans="1:8" ht="15.75" customHeight="1" hidden="1" outlineLevel="1">
      <c r="A103" s="28" t="s">
        <v>42</v>
      </c>
      <c r="B103" s="28"/>
      <c r="C103" s="28"/>
      <c r="D103" s="28"/>
      <c r="E103" s="28"/>
      <c r="F103" s="28"/>
      <c r="G103" s="28"/>
      <c r="H103" s="12">
        <v>0</v>
      </c>
    </row>
    <row r="104" ht="15.75" hidden="1" outlineLevel="1"/>
    <row r="105" spans="1:8" ht="15.75" customHeight="1" hidden="1" outlineLevel="1">
      <c r="A105" s="33" t="s">
        <v>54</v>
      </c>
      <c r="B105" s="33"/>
      <c r="C105" s="33"/>
      <c r="D105" s="33"/>
      <c r="E105" s="33"/>
      <c r="F105" s="33"/>
      <c r="G105" s="33"/>
      <c r="H105" s="33"/>
    </row>
    <row r="106" spans="1:8" ht="40.5" customHeight="1" hidden="1" outlineLevel="1">
      <c r="A106" s="32" t="s">
        <v>11</v>
      </c>
      <c r="B106" s="32"/>
      <c r="C106" s="32"/>
      <c r="D106" s="32"/>
      <c r="E106" s="32"/>
      <c r="F106" s="32"/>
      <c r="G106" s="32"/>
      <c r="H106" s="12">
        <f>ROUND(H109+H110*H111,2)</f>
        <v>1962.75</v>
      </c>
    </row>
    <row r="107" spans="1:5" ht="15.75" customHeight="1" hidden="1" outlineLevel="1">
      <c r="A107" s="7"/>
      <c r="B107" s="7"/>
      <c r="C107" s="13"/>
      <c r="D107" s="13"/>
      <c r="E107" s="13"/>
    </row>
    <row r="108" spans="1:8" ht="33.75" customHeight="1" hidden="1" outlineLevel="1">
      <c r="A108" s="32" t="s">
        <v>12</v>
      </c>
      <c r="B108" s="32"/>
      <c r="C108" s="32"/>
      <c r="D108" s="32"/>
      <c r="E108" s="32"/>
      <c r="F108" s="32"/>
      <c r="G108" s="32"/>
      <c r="H108" s="32"/>
    </row>
    <row r="109" spans="1:8" ht="21.75" customHeight="1" hidden="1" outlineLevel="1">
      <c r="A109" s="31" t="s">
        <v>13</v>
      </c>
      <c r="B109" s="31"/>
      <c r="C109" s="31"/>
      <c r="D109" s="31"/>
      <c r="E109" s="31"/>
      <c r="F109" s="31"/>
      <c r="G109" s="31"/>
      <c r="H109" s="12">
        <v>1035.59</v>
      </c>
    </row>
    <row r="110" spans="1:8" ht="25.5" customHeight="1" hidden="1" outlineLevel="1">
      <c r="A110" s="31" t="s">
        <v>14</v>
      </c>
      <c r="B110" s="31"/>
      <c r="C110" s="31"/>
      <c r="D110" s="31"/>
      <c r="E110" s="31"/>
      <c r="F110" s="31"/>
      <c r="G110" s="31"/>
      <c r="H110" s="12">
        <v>635808.84</v>
      </c>
    </row>
    <row r="111" spans="1:8" ht="35.25" customHeight="1" hidden="1" outlineLevel="1">
      <c r="A111" s="31" t="s">
        <v>15</v>
      </c>
      <c r="B111" s="31"/>
      <c r="C111" s="31"/>
      <c r="D111" s="31"/>
      <c r="E111" s="31"/>
      <c r="F111" s="31"/>
      <c r="G111" s="31"/>
      <c r="H111" s="15">
        <f>(H112+H113-(H114+H121))/(H131+H132-(H133+H140))</f>
        <v>0.0014582306901184592</v>
      </c>
    </row>
    <row r="112" spans="1:8" ht="24.75" customHeight="1" hidden="1" outlineLevel="1">
      <c r="A112" s="31" t="s">
        <v>16</v>
      </c>
      <c r="B112" s="31"/>
      <c r="C112" s="31"/>
      <c r="D112" s="31"/>
      <c r="E112" s="31"/>
      <c r="F112" s="31"/>
      <c r="G112" s="31"/>
      <c r="H112" s="16">
        <v>736.134</v>
      </c>
    </row>
    <row r="113" spans="1:8" ht="35.25" customHeight="1" hidden="1" outlineLevel="1">
      <c r="A113" s="31" t="s">
        <v>17</v>
      </c>
      <c r="B113" s="31"/>
      <c r="C113" s="31"/>
      <c r="D113" s="31"/>
      <c r="E113" s="31"/>
      <c r="F113" s="31"/>
      <c r="G113" s="31"/>
      <c r="H113" s="16">
        <v>17.411</v>
      </c>
    </row>
    <row r="114" spans="1:8" ht="36.75" customHeight="1" hidden="1" outlineLevel="1">
      <c r="A114" s="31" t="s">
        <v>18</v>
      </c>
      <c r="B114" s="31"/>
      <c r="C114" s="31"/>
      <c r="D114" s="31"/>
      <c r="E114" s="31"/>
      <c r="F114" s="31"/>
      <c r="G114" s="31"/>
      <c r="H114" s="16">
        <f>E116+E117+E118+E119+E120</f>
        <v>263.95312628630904</v>
      </c>
    </row>
    <row r="115" spans="1:8" ht="15.75" customHeight="1" hidden="1" outlineLevel="1">
      <c r="A115" s="31" t="s">
        <v>20</v>
      </c>
      <c r="B115" s="31"/>
      <c r="C115" s="14"/>
      <c r="D115" s="14"/>
      <c r="E115" s="14"/>
      <c r="F115" s="14"/>
      <c r="G115" s="14"/>
      <c r="H115" s="18"/>
    </row>
    <row r="116" spans="1:8" ht="15.75" customHeight="1" hidden="1" outlineLevel="1">
      <c r="A116" s="27" t="s">
        <v>21</v>
      </c>
      <c r="B116" s="27"/>
      <c r="C116" s="27"/>
      <c r="D116" s="27"/>
      <c r="E116" s="16">
        <v>36.05895858630909</v>
      </c>
      <c r="G116" s="8"/>
      <c r="H116" s="8"/>
    </row>
    <row r="117" spans="1:8" ht="15.75" customHeight="1" hidden="1" outlineLevel="1">
      <c r="A117" s="27" t="s">
        <v>22</v>
      </c>
      <c r="B117" s="27"/>
      <c r="C117" s="27"/>
      <c r="D117" s="27"/>
      <c r="E117" s="19">
        <v>189.6352561</v>
      </c>
      <c r="G117" s="8"/>
      <c r="H117" s="8"/>
    </row>
    <row r="118" spans="1:8" ht="15.75" customHeight="1" hidden="1" outlineLevel="1">
      <c r="A118" s="27" t="s">
        <v>23</v>
      </c>
      <c r="B118" s="27"/>
      <c r="C118" s="27"/>
      <c r="D118" s="27"/>
      <c r="E118" s="19">
        <v>38.2589116</v>
      </c>
      <c r="G118" s="8"/>
      <c r="H118" s="8"/>
    </row>
    <row r="119" spans="1:8" ht="15.75" customHeight="1" hidden="1" outlineLevel="1">
      <c r="A119" s="27" t="s">
        <v>24</v>
      </c>
      <c r="B119" s="27"/>
      <c r="C119" s="27"/>
      <c r="D119" s="27"/>
      <c r="E119" s="20">
        <v>0</v>
      </c>
      <c r="G119" s="8"/>
      <c r="H119" s="8"/>
    </row>
    <row r="120" spans="1:8" ht="15.75" customHeight="1" hidden="1" outlineLevel="1">
      <c r="A120" s="27" t="s">
        <v>25</v>
      </c>
      <c r="B120" s="27"/>
      <c r="C120" s="27"/>
      <c r="D120" s="27"/>
      <c r="E120" s="20">
        <v>0</v>
      </c>
      <c r="G120" s="8"/>
      <c r="H120" s="8"/>
    </row>
    <row r="121" spans="1:8" ht="24" customHeight="1" hidden="1" outlineLevel="1">
      <c r="A121" s="28" t="s">
        <v>26</v>
      </c>
      <c r="B121" s="28"/>
      <c r="C121" s="28"/>
      <c r="D121" s="28"/>
      <c r="E121" s="28"/>
      <c r="F121" s="28"/>
      <c r="G121" s="28"/>
      <c r="H121" s="16">
        <v>278.07</v>
      </c>
    </row>
    <row r="122" spans="1:8" ht="33" customHeight="1" hidden="1" outlineLevel="1">
      <c r="A122" s="28" t="s">
        <v>27</v>
      </c>
      <c r="B122" s="28"/>
      <c r="C122" s="28"/>
      <c r="D122" s="28"/>
      <c r="E122" s="28"/>
      <c r="F122" s="28"/>
      <c r="G122" s="28"/>
      <c r="H122" s="19">
        <f>D124+D128</f>
        <v>14713.456</v>
      </c>
    </row>
    <row r="123" spans="1:8" ht="15.75" customHeight="1" hidden="1" outlineLevel="1">
      <c r="A123" s="28" t="s">
        <v>20</v>
      </c>
      <c r="B123" s="28"/>
      <c r="C123" s="14"/>
      <c r="D123" s="14"/>
      <c r="E123" s="14"/>
      <c r="F123" s="14"/>
      <c r="G123" s="14"/>
      <c r="H123" s="21"/>
    </row>
    <row r="124" spans="1:8" ht="15.75" customHeight="1" hidden="1" outlineLevel="1">
      <c r="A124" s="30" t="s">
        <v>28</v>
      </c>
      <c r="B124" s="30"/>
      <c r="C124" s="30"/>
      <c r="D124" s="16">
        <f>D125+D126+D127</f>
        <v>14.579</v>
      </c>
      <c r="E124" s="7"/>
      <c r="F124" s="8"/>
      <c r="G124" s="8"/>
      <c r="H124" s="8"/>
    </row>
    <row r="125" spans="1:8" ht="15.75" customHeight="1" hidden="1" outlineLevel="1">
      <c r="A125" s="29" t="s">
        <v>29</v>
      </c>
      <c r="B125" s="29"/>
      <c r="C125" s="29"/>
      <c r="D125" s="16">
        <v>3.629</v>
      </c>
      <c r="E125" s="7"/>
      <c r="F125" s="8"/>
      <c r="G125" s="8"/>
      <c r="H125" s="8"/>
    </row>
    <row r="126" spans="1:8" ht="15.75" customHeight="1" hidden="1" outlineLevel="1">
      <c r="A126" s="29" t="s">
        <v>30</v>
      </c>
      <c r="B126" s="29"/>
      <c r="C126" s="29"/>
      <c r="D126" s="16">
        <v>7.282</v>
      </c>
      <c r="E126" s="7"/>
      <c r="F126" s="8"/>
      <c r="G126" s="8"/>
      <c r="H126" s="8"/>
    </row>
    <row r="127" spans="1:8" ht="15.75" customHeight="1" hidden="1" outlineLevel="1">
      <c r="A127" s="29" t="s">
        <v>31</v>
      </c>
      <c r="B127" s="29"/>
      <c r="C127" s="29"/>
      <c r="D127" s="16">
        <v>3.668</v>
      </c>
      <c r="E127" s="7"/>
      <c r="F127" s="8"/>
      <c r="G127" s="8"/>
      <c r="H127" s="8"/>
    </row>
    <row r="128" spans="1:8" ht="15.75" customHeight="1" hidden="1" outlineLevel="1">
      <c r="A128" s="30" t="s">
        <v>32</v>
      </c>
      <c r="B128" s="30"/>
      <c r="C128" s="30"/>
      <c r="D128" s="16">
        <f>D129+D130</f>
        <v>14698.877</v>
      </c>
      <c r="E128" s="7"/>
      <c r="F128" s="8"/>
      <c r="G128" s="8"/>
      <c r="H128" s="8"/>
    </row>
    <row r="129" spans="1:8" ht="15.75" customHeight="1" hidden="1" outlineLevel="1">
      <c r="A129" s="29" t="s">
        <v>29</v>
      </c>
      <c r="B129" s="29"/>
      <c r="C129" s="29"/>
      <c r="D129" s="16">
        <v>4356.801999999999</v>
      </c>
      <c r="E129" s="7"/>
      <c r="F129" s="8"/>
      <c r="G129" s="8"/>
      <c r="H129" s="8"/>
    </row>
    <row r="130" spans="1:8" ht="15.75" customHeight="1" hidden="1" outlineLevel="1">
      <c r="A130" s="29" t="s">
        <v>31</v>
      </c>
      <c r="B130" s="29"/>
      <c r="C130" s="29"/>
      <c r="D130" s="16">
        <v>10342.075000000003</v>
      </c>
      <c r="E130" s="7"/>
      <c r="F130" s="8"/>
      <c r="G130" s="8"/>
      <c r="H130" s="8"/>
    </row>
    <row r="131" spans="1:8" ht="35.25" customHeight="1" hidden="1" outlineLevel="1">
      <c r="A131" s="28" t="s">
        <v>33</v>
      </c>
      <c r="B131" s="28"/>
      <c r="C131" s="28"/>
      <c r="D131" s="28"/>
      <c r="E131" s="28"/>
      <c r="F131" s="28"/>
      <c r="G131" s="28"/>
      <c r="H131" s="16">
        <v>436991.182</v>
      </c>
    </row>
    <row r="132" spans="1:8" ht="34.5" customHeight="1" hidden="1" outlineLevel="1">
      <c r="A132" s="28" t="s">
        <v>34</v>
      </c>
      <c r="B132" s="28"/>
      <c r="C132" s="28"/>
      <c r="D132" s="28"/>
      <c r="E132" s="28"/>
      <c r="F132" s="28"/>
      <c r="G132" s="28"/>
      <c r="H132" s="16">
        <v>14373.501</v>
      </c>
    </row>
    <row r="133" spans="1:8" ht="34.5" customHeight="1" hidden="1" outlineLevel="1">
      <c r="A133" s="28" t="s">
        <v>35</v>
      </c>
      <c r="B133" s="28"/>
      <c r="C133" s="28"/>
      <c r="D133" s="28"/>
      <c r="E133" s="28"/>
      <c r="F133" s="28"/>
      <c r="G133" s="28"/>
      <c r="H133" s="16">
        <f>E135+E136+E137+E138+E139</f>
        <v>149900.903</v>
      </c>
    </row>
    <row r="134" spans="1:8" ht="15.75" customHeight="1" hidden="1" outlineLevel="1">
      <c r="A134" s="28" t="s">
        <v>20</v>
      </c>
      <c r="B134" s="28"/>
      <c r="C134" s="14"/>
      <c r="D134" s="14"/>
      <c r="E134" s="14"/>
      <c r="F134" s="14"/>
      <c r="G134" s="14"/>
      <c r="H134" s="21"/>
    </row>
    <row r="135" spans="1:8" ht="15.75" customHeight="1" hidden="1" outlineLevel="1">
      <c r="A135" s="27" t="s">
        <v>36</v>
      </c>
      <c r="B135" s="27"/>
      <c r="C135" s="27"/>
      <c r="D135" s="27"/>
      <c r="E135" s="16">
        <v>14713.456</v>
      </c>
      <c r="G135" s="8"/>
      <c r="H135" s="8"/>
    </row>
    <row r="136" spans="1:8" ht="15.75" customHeight="1" hidden="1" outlineLevel="1">
      <c r="A136" s="27" t="s">
        <v>37</v>
      </c>
      <c r="B136" s="27"/>
      <c r="C136" s="27"/>
      <c r="D136" s="27"/>
      <c r="E136" s="19">
        <v>109231.80099999999</v>
      </c>
      <c r="G136" s="8"/>
      <c r="H136" s="8"/>
    </row>
    <row r="137" spans="1:8" ht="15.75" customHeight="1" hidden="1" outlineLevel="1">
      <c r="A137" s="27" t="s">
        <v>38</v>
      </c>
      <c r="B137" s="27"/>
      <c r="C137" s="27"/>
      <c r="D137" s="27"/>
      <c r="E137" s="19">
        <v>25955.646000000004</v>
      </c>
      <c r="G137" s="8"/>
      <c r="H137" s="8"/>
    </row>
    <row r="138" spans="1:8" ht="15.75" customHeight="1" hidden="1" outlineLevel="1">
      <c r="A138" s="27" t="s">
        <v>39</v>
      </c>
      <c r="B138" s="27"/>
      <c r="C138" s="27"/>
      <c r="D138" s="27"/>
      <c r="E138" s="20">
        <v>0</v>
      </c>
      <c r="G138" s="8"/>
      <c r="H138" s="8"/>
    </row>
    <row r="139" spans="1:8" ht="15.75" customHeight="1" hidden="1" outlineLevel="1">
      <c r="A139" s="27" t="s">
        <v>40</v>
      </c>
      <c r="B139" s="27"/>
      <c r="C139" s="27"/>
      <c r="D139" s="27"/>
      <c r="E139" s="20">
        <v>0</v>
      </c>
      <c r="G139" s="8"/>
      <c r="H139" s="8"/>
    </row>
    <row r="140" spans="1:8" ht="31.5" customHeight="1" hidden="1" outlineLevel="1">
      <c r="A140" s="28" t="s">
        <v>41</v>
      </c>
      <c r="B140" s="28"/>
      <c r="C140" s="28"/>
      <c r="D140" s="28"/>
      <c r="E140" s="28"/>
      <c r="F140" s="28"/>
      <c r="G140" s="28"/>
      <c r="H140" s="16">
        <v>156410</v>
      </c>
    </row>
    <row r="141" spans="1:8" ht="34.5" customHeight="1" hidden="1" outlineLevel="1">
      <c r="A141" s="28" t="s">
        <v>42</v>
      </c>
      <c r="B141" s="28"/>
      <c r="C141" s="28"/>
      <c r="D141" s="28"/>
      <c r="E141" s="28"/>
      <c r="F141" s="28"/>
      <c r="G141" s="28"/>
      <c r="H141" s="12">
        <v>0</v>
      </c>
    </row>
    <row r="142" ht="15.75" hidden="1" outlineLevel="1"/>
    <row r="143" spans="1:8" ht="15.75" customHeight="1" hidden="1" outlineLevel="1">
      <c r="A143" s="33" t="s">
        <v>64</v>
      </c>
      <c r="B143" s="33"/>
      <c r="C143" s="33"/>
      <c r="D143" s="33"/>
      <c r="E143" s="33"/>
      <c r="F143" s="33"/>
      <c r="G143" s="33"/>
      <c r="H143" s="33"/>
    </row>
    <row r="144" spans="1:8" ht="15.75" customHeight="1" hidden="1" outlineLevel="1">
      <c r="A144" s="32" t="s">
        <v>11</v>
      </c>
      <c r="B144" s="32"/>
      <c r="C144" s="32"/>
      <c r="D144" s="32"/>
      <c r="E144" s="32"/>
      <c r="F144" s="32"/>
      <c r="G144" s="32"/>
      <c r="H144" s="12">
        <f>ROUND(H147+H148*H149,2)</f>
        <v>1979.9</v>
      </c>
    </row>
    <row r="145" spans="1:5" ht="15.75" hidden="1" outlineLevel="1">
      <c r="A145" s="7"/>
      <c r="B145" s="7"/>
      <c r="C145" s="13"/>
      <c r="D145" s="13"/>
      <c r="E145" s="13"/>
    </row>
    <row r="146" spans="1:8" ht="15.75" customHeight="1" hidden="1" outlineLevel="1">
      <c r="A146" s="32" t="s">
        <v>12</v>
      </c>
      <c r="B146" s="32"/>
      <c r="C146" s="32"/>
      <c r="D146" s="32"/>
      <c r="E146" s="32"/>
      <c r="F146" s="32"/>
      <c r="G146" s="32"/>
      <c r="H146" s="32"/>
    </row>
    <row r="147" spans="1:8" ht="15.75" customHeight="1" hidden="1" outlineLevel="1">
      <c r="A147" s="31" t="s">
        <v>13</v>
      </c>
      <c r="B147" s="31"/>
      <c r="C147" s="31"/>
      <c r="D147" s="31"/>
      <c r="E147" s="31"/>
      <c r="F147" s="31"/>
      <c r="G147" s="31"/>
      <c r="H147" s="12">
        <v>1104.6</v>
      </c>
    </row>
    <row r="148" spans="1:8" ht="15.75" customHeight="1" hidden="1" outlineLevel="1">
      <c r="A148" s="31" t="s">
        <v>14</v>
      </c>
      <c r="B148" s="31"/>
      <c r="C148" s="31"/>
      <c r="D148" s="31"/>
      <c r="E148" s="31"/>
      <c r="F148" s="31"/>
      <c r="G148" s="31"/>
      <c r="H148" s="12">
        <v>620920.04</v>
      </c>
    </row>
    <row r="149" spans="1:8" ht="15.75" customHeight="1" hidden="1" outlineLevel="1">
      <c r="A149" s="31" t="s">
        <v>15</v>
      </c>
      <c r="B149" s="31"/>
      <c r="C149" s="31"/>
      <c r="D149" s="31"/>
      <c r="E149" s="31"/>
      <c r="F149" s="31"/>
      <c r="G149" s="31"/>
      <c r="H149" s="15">
        <f>(H150+H151-(H152+H159))/(H169+H170-(H171+H178))</f>
        <v>0.0014096883027835628</v>
      </c>
    </row>
    <row r="150" spans="1:8" ht="15.75" customHeight="1" hidden="1" outlineLevel="1">
      <c r="A150" s="31" t="s">
        <v>16</v>
      </c>
      <c r="B150" s="31"/>
      <c r="C150" s="31"/>
      <c r="D150" s="31"/>
      <c r="E150" s="31"/>
      <c r="F150" s="31"/>
      <c r="G150" s="31"/>
      <c r="H150" s="16">
        <v>651.518</v>
      </c>
    </row>
    <row r="151" spans="1:8" ht="15.75" customHeight="1" hidden="1" outlineLevel="1">
      <c r="A151" s="31" t="s">
        <v>17</v>
      </c>
      <c r="B151" s="31"/>
      <c r="C151" s="31"/>
      <c r="D151" s="31"/>
      <c r="E151" s="31"/>
      <c r="F151" s="31"/>
      <c r="G151" s="31"/>
      <c r="H151" s="16">
        <v>1.684</v>
      </c>
    </row>
    <row r="152" spans="1:8" ht="15.75" customHeight="1" hidden="1" outlineLevel="1">
      <c r="A152" s="31" t="s">
        <v>18</v>
      </c>
      <c r="B152" s="31"/>
      <c r="C152" s="31"/>
      <c r="D152" s="31"/>
      <c r="E152" s="31"/>
      <c r="F152" s="31"/>
      <c r="G152" s="31"/>
      <c r="H152" s="16">
        <f>E154+E155+E156+E157+E158</f>
        <v>247.30202250450577</v>
      </c>
    </row>
    <row r="153" spans="1:8" ht="15.75" hidden="1" outlineLevel="1">
      <c r="A153" s="31" t="s">
        <v>20</v>
      </c>
      <c r="B153" s="31"/>
      <c r="C153" s="14"/>
      <c r="D153" s="14"/>
      <c r="E153" s="14"/>
      <c r="F153" s="14"/>
      <c r="G153" s="14"/>
      <c r="H153" s="18"/>
    </row>
    <row r="154" spans="1:8" ht="15.75" customHeight="1" hidden="1" outlineLevel="1">
      <c r="A154" s="27" t="s">
        <v>21</v>
      </c>
      <c r="B154" s="27"/>
      <c r="C154" s="27"/>
      <c r="D154" s="27"/>
      <c r="E154" s="16">
        <v>29.060397804505758</v>
      </c>
      <c r="G154" s="8"/>
      <c r="H154" s="8"/>
    </row>
    <row r="155" spans="1:8" ht="15.75" customHeight="1" hidden="1" outlineLevel="1">
      <c r="A155" s="27" t="s">
        <v>22</v>
      </c>
      <c r="B155" s="27"/>
      <c r="C155" s="27"/>
      <c r="D155" s="27"/>
      <c r="E155" s="19">
        <v>186.15620320000002</v>
      </c>
      <c r="G155" s="8"/>
      <c r="H155" s="8"/>
    </row>
    <row r="156" spans="1:8" ht="15.75" customHeight="1" hidden="1" outlineLevel="1">
      <c r="A156" s="27" t="s">
        <v>23</v>
      </c>
      <c r="B156" s="27"/>
      <c r="C156" s="27"/>
      <c r="D156" s="27"/>
      <c r="E156" s="19">
        <v>32.0854215</v>
      </c>
      <c r="G156" s="8"/>
      <c r="H156" s="8"/>
    </row>
    <row r="157" spans="1:8" ht="15.75" customHeight="1" hidden="1" outlineLevel="1">
      <c r="A157" s="27" t="s">
        <v>24</v>
      </c>
      <c r="B157" s="27"/>
      <c r="C157" s="27"/>
      <c r="D157" s="27"/>
      <c r="E157" s="20">
        <v>0</v>
      </c>
      <c r="G157" s="8"/>
      <c r="H157" s="8"/>
    </row>
    <row r="158" spans="1:8" ht="15.75" customHeight="1" hidden="1" outlineLevel="1">
      <c r="A158" s="27" t="s">
        <v>25</v>
      </c>
      <c r="B158" s="27"/>
      <c r="C158" s="27"/>
      <c r="D158" s="27"/>
      <c r="E158" s="20">
        <v>0</v>
      </c>
      <c r="G158" s="8"/>
      <c r="H158" s="8"/>
    </row>
    <row r="159" spans="1:8" ht="15.75" customHeight="1" hidden="1" outlineLevel="1">
      <c r="A159" s="28" t="s">
        <v>26</v>
      </c>
      <c r="B159" s="28"/>
      <c r="C159" s="28"/>
      <c r="D159" s="28"/>
      <c r="E159" s="28"/>
      <c r="F159" s="28"/>
      <c r="G159" s="28"/>
      <c r="H159" s="16">
        <v>236.35</v>
      </c>
    </row>
    <row r="160" spans="1:8" ht="15.75" customHeight="1" hidden="1" outlineLevel="1">
      <c r="A160" s="28" t="s">
        <v>27</v>
      </c>
      <c r="B160" s="28"/>
      <c r="C160" s="28"/>
      <c r="D160" s="28"/>
      <c r="E160" s="28"/>
      <c r="F160" s="28"/>
      <c r="G160" s="28"/>
      <c r="H160" s="19">
        <f>D162+D166</f>
        <v>12159.340839999999</v>
      </c>
    </row>
    <row r="161" spans="1:8" ht="15.75" hidden="1" outlineLevel="1">
      <c r="A161" s="28" t="s">
        <v>20</v>
      </c>
      <c r="B161" s="28"/>
      <c r="C161" s="14"/>
      <c r="D161" s="14"/>
      <c r="E161" s="14"/>
      <c r="F161" s="14"/>
      <c r="G161" s="14"/>
      <c r="H161" s="21"/>
    </row>
    <row r="162" spans="1:8" ht="15.75" customHeight="1" hidden="1" outlineLevel="1">
      <c r="A162" s="30" t="s">
        <v>28</v>
      </c>
      <c r="B162" s="30"/>
      <c r="C162" s="30"/>
      <c r="D162" s="16">
        <f>D163+D164+D165</f>
        <v>10.597</v>
      </c>
      <c r="E162" s="7"/>
      <c r="F162" s="8"/>
      <c r="G162" s="8"/>
      <c r="H162" s="8"/>
    </row>
    <row r="163" spans="1:8" ht="15.75" customHeight="1" hidden="1" outlineLevel="1">
      <c r="A163" s="29" t="s">
        <v>29</v>
      </c>
      <c r="B163" s="29"/>
      <c r="C163" s="29"/>
      <c r="D163" s="16">
        <v>3.629</v>
      </c>
      <c r="E163" s="7"/>
      <c r="F163" s="8"/>
      <c r="G163" s="8"/>
      <c r="H163" s="8"/>
    </row>
    <row r="164" spans="1:8" ht="15.75" customHeight="1" hidden="1" outlineLevel="1">
      <c r="A164" s="29" t="s">
        <v>30</v>
      </c>
      <c r="B164" s="29"/>
      <c r="C164" s="29"/>
      <c r="D164" s="16">
        <v>4.176</v>
      </c>
      <c r="E164" s="7"/>
      <c r="F164" s="8"/>
      <c r="G164" s="8"/>
      <c r="H164" s="8"/>
    </row>
    <row r="165" spans="1:8" ht="15.75" customHeight="1" hidden="1" outlineLevel="1">
      <c r="A165" s="29" t="s">
        <v>31</v>
      </c>
      <c r="B165" s="29"/>
      <c r="C165" s="29"/>
      <c r="D165" s="16">
        <v>2.792</v>
      </c>
      <c r="E165" s="7"/>
      <c r="F165" s="8"/>
      <c r="G165" s="8"/>
      <c r="H165" s="8"/>
    </row>
    <row r="166" spans="1:8" ht="15.75" customHeight="1" hidden="1" outlineLevel="1">
      <c r="A166" s="30" t="s">
        <v>32</v>
      </c>
      <c r="B166" s="30"/>
      <c r="C166" s="30"/>
      <c r="D166" s="16">
        <f>D167+D168</f>
        <v>12148.74384</v>
      </c>
      <c r="E166" s="7"/>
      <c r="F166" s="8"/>
      <c r="G166" s="8"/>
      <c r="H166" s="8"/>
    </row>
    <row r="167" spans="1:8" ht="15.75" customHeight="1" hidden="1" outlineLevel="1">
      <c r="A167" s="29" t="s">
        <v>29</v>
      </c>
      <c r="B167" s="29"/>
      <c r="C167" s="29"/>
      <c r="D167" s="16">
        <v>3598.5678399999997</v>
      </c>
      <c r="E167" s="7"/>
      <c r="F167" s="8"/>
      <c r="G167" s="8"/>
      <c r="H167" s="8"/>
    </row>
    <row r="168" spans="1:8" ht="15.75" customHeight="1" hidden="1" outlineLevel="1">
      <c r="A168" s="29" t="s">
        <v>31</v>
      </c>
      <c r="B168" s="29"/>
      <c r="C168" s="29"/>
      <c r="D168" s="16">
        <v>8550.176</v>
      </c>
      <c r="E168" s="7"/>
      <c r="F168" s="8"/>
      <c r="G168" s="8"/>
      <c r="H168" s="8"/>
    </row>
    <row r="169" spans="1:8" ht="15.75" customHeight="1" hidden="1" outlineLevel="1">
      <c r="A169" s="28" t="s">
        <v>33</v>
      </c>
      <c r="B169" s="28"/>
      <c r="C169" s="28"/>
      <c r="D169" s="28"/>
      <c r="E169" s="28"/>
      <c r="F169" s="28"/>
      <c r="G169" s="28"/>
      <c r="H169" s="16">
        <v>393788.676</v>
      </c>
    </row>
    <row r="170" spans="1:8" ht="15.75" customHeight="1" hidden="1" outlineLevel="1">
      <c r="A170" s="28" t="s">
        <v>34</v>
      </c>
      <c r="B170" s="28"/>
      <c r="C170" s="28"/>
      <c r="D170" s="28"/>
      <c r="E170" s="28"/>
      <c r="F170" s="28"/>
      <c r="G170" s="28"/>
      <c r="H170" s="16">
        <v>2500.059</v>
      </c>
    </row>
    <row r="171" spans="1:8" ht="15.75" customHeight="1" hidden="1" outlineLevel="1">
      <c r="A171" s="28" t="s">
        <v>35</v>
      </c>
      <c r="B171" s="28"/>
      <c r="C171" s="28"/>
      <c r="D171" s="28"/>
      <c r="E171" s="28"/>
      <c r="F171" s="28"/>
      <c r="G171" s="28"/>
      <c r="H171" s="16">
        <f>E173+E174+E175+E176+E177</f>
        <v>143063.93584000002</v>
      </c>
    </row>
    <row r="172" spans="1:8" ht="15.75" hidden="1" outlineLevel="1">
      <c r="A172" s="28" t="s">
        <v>20</v>
      </c>
      <c r="B172" s="28"/>
      <c r="C172" s="14"/>
      <c r="D172" s="14"/>
      <c r="E172" s="14"/>
      <c r="F172" s="14"/>
      <c r="G172" s="14"/>
      <c r="H172" s="21"/>
    </row>
    <row r="173" spans="1:8" ht="15.75" customHeight="1" hidden="1" outlineLevel="1">
      <c r="A173" s="27" t="s">
        <v>36</v>
      </c>
      <c r="B173" s="27"/>
      <c r="C173" s="27"/>
      <c r="D173" s="27"/>
      <c r="E173" s="16">
        <v>12159.340839999999</v>
      </c>
      <c r="G173" s="8"/>
      <c r="H173" s="8"/>
    </row>
    <row r="174" spans="1:8" ht="15.75" customHeight="1" hidden="1" outlineLevel="1">
      <c r="A174" s="27" t="s">
        <v>37</v>
      </c>
      <c r="B174" s="27"/>
      <c r="C174" s="27"/>
      <c r="D174" s="27"/>
      <c r="E174" s="19">
        <v>109232.78000000001</v>
      </c>
      <c r="G174" s="8"/>
      <c r="H174" s="8"/>
    </row>
    <row r="175" spans="1:8" ht="15.75" customHeight="1" hidden="1" outlineLevel="1">
      <c r="A175" s="27" t="s">
        <v>38</v>
      </c>
      <c r="B175" s="27"/>
      <c r="C175" s="27"/>
      <c r="D175" s="27"/>
      <c r="E175" s="19">
        <v>21671.815000000002</v>
      </c>
      <c r="G175" s="8"/>
      <c r="H175" s="8"/>
    </row>
    <row r="176" spans="1:8" ht="15.75" customHeight="1" hidden="1" outlineLevel="1">
      <c r="A176" s="27" t="s">
        <v>39</v>
      </c>
      <c r="B176" s="27"/>
      <c r="C176" s="27"/>
      <c r="D176" s="27"/>
      <c r="E176" s="20">
        <v>0</v>
      </c>
      <c r="G176" s="8"/>
      <c r="H176" s="8"/>
    </row>
    <row r="177" spans="1:8" ht="15.75" customHeight="1" hidden="1" outlineLevel="1">
      <c r="A177" s="27" t="s">
        <v>40</v>
      </c>
      <c r="B177" s="27"/>
      <c r="C177" s="27"/>
      <c r="D177" s="27"/>
      <c r="E177" s="20">
        <v>0</v>
      </c>
      <c r="G177" s="8"/>
      <c r="H177" s="8"/>
    </row>
    <row r="178" spans="1:8" ht="15.75" customHeight="1" hidden="1" outlineLevel="1">
      <c r="A178" s="28" t="s">
        <v>41</v>
      </c>
      <c r="B178" s="28"/>
      <c r="C178" s="28"/>
      <c r="D178" s="28"/>
      <c r="E178" s="28"/>
      <c r="F178" s="28"/>
      <c r="G178" s="28"/>
      <c r="H178" s="16">
        <v>132950</v>
      </c>
    </row>
    <row r="179" spans="1:8" ht="15.75" customHeight="1" hidden="1" outlineLevel="1">
      <c r="A179" s="28" t="s">
        <v>42</v>
      </c>
      <c r="B179" s="28"/>
      <c r="C179" s="28"/>
      <c r="D179" s="28"/>
      <c r="E179" s="28"/>
      <c r="F179" s="28"/>
      <c r="G179" s="28"/>
      <c r="H179" s="12">
        <v>0</v>
      </c>
    </row>
    <row r="180" ht="15.75" hidden="1" outlineLevel="1"/>
    <row r="181" spans="1:8" ht="15.75" hidden="1" outlineLevel="1">
      <c r="A181" s="33" t="s">
        <v>55</v>
      </c>
      <c r="B181" s="33"/>
      <c r="C181" s="33"/>
      <c r="D181" s="33"/>
      <c r="E181" s="33"/>
      <c r="F181" s="33"/>
      <c r="G181" s="33"/>
      <c r="H181" s="33"/>
    </row>
    <row r="182" spans="1:8" ht="40.5" customHeight="1" hidden="1" outlineLevel="1">
      <c r="A182" s="32" t="s">
        <v>11</v>
      </c>
      <c r="B182" s="32"/>
      <c r="C182" s="32"/>
      <c r="D182" s="32"/>
      <c r="E182" s="32"/>
      <c r="F182" s="32"/>
      <c r="G182" s="32"/>
      <c r="H182" s="12">
        <f>ROUND(H185+H186*H187,2)</f>
        <v>1834.75</v>
      </c>
    </row>
    <row r="183" spans="1:5" ht="15.75" hidden="1" outlineLevel="1">
      <c r="A183" s="7"/>
      <c r="B183" s="7"/>
      <c r="C183" s="13"/>
      <c r="D183" s="13"/>
      <c r="E183" s="13"/>
    </row>
    <row r="184" spans="1:8" ht="33.75" customHeight="1" hidden="1" outlineLevel="1">
      <c r="A184" s="32" t="s">
        <v>12</v>
      </c>
      <c r="B184" s="32"/>
      <c r="C184" s="32"/>
      <c r="D184" s="32"/>
      <c r="E184" s="32"/>
      <c r="F184" s="32"/>
      <c r="G184" s="32"/>
      <c r="H184" s="32"/>
    </row>
    <row r="185" spans="1:8" ht="21.75" customHeight="1" hidden="1" outlineLevel="1">
      <c r="A185" s="31" t="s">
        <v>13</v>
      </c>
      <c r="B185" s="31"/>
      <c r="C185" s="31"/>
      <c r="D185" s="31"/>
      <c r="E185" s="31"/>
      <c r="F185" s="31"/>
      <c r="G185" s="31"/>
      <c r="H185" s="12">
        <v>986.21</v>
      </c>
    </row>
    <row r="186" spans="1:8" ht="25.5" customHeight="1" hidden="1" outlineLevel="1">
      <c r="A186" s="31" t="s">
        <v>14</v>
      </c>
      <c r="B186" s="31"/>
      <c r="C186" s="31"/>
      <c r="D186" s="31"/>
      <c r="E186" s="31"/>
      <c r="F186" s="31"/>
      <c r="G186" s="31"/>
      <c r="H186" s="12">
        <v>620866.89</v>
      </c>
    </row>
    <row r="187" spans="1:8" ht="35.25" customHeight="1" hidden="1" outlineLevel="1">
      <c r="A187" s="31" t="s">
        <v>15</v>
      </c>
      <c r="B187" s="31"/>
      <c r="C187" s="31"/>
      <c r="D187" s="31"/>
      <c r="E187" s="31"/>
      <c r="F187" s="31"/>
      <c r="G187" s="31"/>
      <c r="H187" s="15">
        <f>(H188+H189-(H190+H197))/(H207+H208-(H209+H216))</f>
        <v>0.0013666977797150077</v>
      </c>
    </row>
    <row r="188" spans="1:8" ht="24.75" customHeight="1" hidden="1" outlineLevel="1">
      <c r="A188" s="31" t="s">
        <v>16</v>
      </c>
      <c r="B188" s="31"/>
      <c r="C188" s="31"/>
      <c r="D188" s="31"/>
      <c r="E188" s="31"/>
      <c r="F188" s="31"/>
      <c r="G188" s="31"/>
      <c r="H188" s="16">
        <v>855.393</v>
      </c>
    </row>
    <row r="189" spans="1:8" ht="35.25" customHeight="1" hidden="1" outlineLevel="1">
      <c r="A189" s="31" t="s">
        <v>17</v>
      </c>
      <c r="B189" s="31"/>
      <c r="C189" s="31"/>
      <c r="D189" s="31"/>
      <c r="E189" s="31"/>
      <c r="F189" s="31"/>
      <c r="G189" s="31"/>
      <c r="H189" s="16">
        <v>39.53</v>
      </c>
    </row>
    <row r="190" spans="1:8" ht="36.75" customHeight="1" hidden="1" outlineLevel="1">
      <c r="A190" s="31" t="s">
        <v>18</v>
      </c>
      <c r="B190" s="31"/>
      <c r="C190" s="31"/>
      <c r="D190" s="31"/>
      <c r="E190" s="31"/>
      <c r="F190" s="31"/>
      <c r="G190" s="31"/>
      <c r="H190" s="16">
        <f>E192+E193+E194+E195+E196</f>
        <v>315.3533786440979</v>
      </c>
    </row>
    <row r="191" spans="1:8" ht="15.75" hidden="1" outlineLevel="1">
      <c r="A191" s="31" t="s">
        <v>20</v>
      </c>
      <c r="B191" s="31"/>
      <c r="C191" s="14"/>
      <c r="D191" s="14"/>
      <c r="E191" s="14"/>
      <c r="F191" s="14"/>
      <c r="G191" s="14"/>
      <c r="H191" s="18"/>
    </row>
    <row r="192" spans="1:8" ht="15.75" customHeight="1" hidden="1" outlineLevel="1">
      <c r="A192" s="27" t="s">
        <v>21</v>
      </c>
      <c r="B192" s="27"/>
      <c r="C192" s="27"/>
      <c r="D192" s="27"/>
      <c r="E192" s="16">
        <v>34.253389544097935</v>
      </c>
      <c r="G192" s="8"/>
      <c r="H192" s="8"/>
    </row>
    <row r="193" spans="1:8" ht="15.75" customHeight="1" hidden="1" outlineLevel="1">
      <c r="A193" s="27" t="s">
        <v>22</v>
      </c>
      <c r="B193" s="27"/>
      <c r="C193" s="27"/>
      <c r="D193" s="27"/>
      <c r="E193" s="19">
        <v>237.44346899999996</v>
      </c>
      <c r="G193" s="8"/>
      <c r="H193" s="8"/>
    </row>
    <row r="194" spans="1:8" ht="15.75" customHeight="1" hidden="1" outlineLevel="1">
      <c r="A194" s="27" t="s">
        <v>23</v>
      </c>
      <c r="B194" s="27"/>
      <c r="C194" s="27"/>
      <c r="D194" s="27"/>
      <c r="E194" s="19">
        <v>43.656520099999994</v>
      </c>
      <c r="G194" s="8"/>
      <c r="H194" s="8"/>
    </row>
    <row r="195" spans="1:8" ht="15.75" customHeight="1" hidden="1" outlineLevel="1">
      <c r="A195" s="27" t="s">
        <v>24</v>
      </c>
      <c r="B195" s="27"/>
      <c r="C195" s="27"/>
      <c r="D195" s="27"/>
      <c r="E195" s="20">
        <v>0</v>
      </c>
      <c r="G195" s="8"/>
      <c r="H195" s="8"/>
    </row>
    <row r="196" spans="1:8" ht="15.75" customHeight="1" hidden="1" outlineLevel="1">
      <c r="A196" s="27" t="s">
        <v>25</v>
      </c>
      <c r="B196" s="27"/>
      <c r="C196" s="27"/>
      <c r="D196" s="27"/>
      <c r="E196" s="20">
        <v>0</v>
      </c>
      <c r="G196" s="8"/>
      <c r="H196" s="8"/>
    </row>
    <row r="197" spans="1:8" ht="24" customHeight="1" hidden="1" outlineLevel="1">
      <c r="A197" s="28" t="s">
        <v>26</v>
      </c>
      <c r="B197" s="28"/>
      <c r="C197" s="28"/>
      <c r="D197" s="28"/>
      <c r="E197" s="28"/>
      <c r="F197" s="28"/>
      <c r="G197" s="28"/>
      <c r="H197" s="16">
        <v>278.29</v>
      </c>
    </row>
    <row r="198" spans="1:8" ht="33" customHeight="1" hidden="1" outlineLevel="1">
      <c r="A198" s="28" t="s">
        <v>27</v>
      </c>
      <c r="B198" s="28"/>
      <c r="C198" s="28"/>
      <c r="D198" s="28"/>
      <c r="E198" s="28"/>
      <c r="F198" s="28"/>
      <c r="G198" s="28"/>
      <c r="H198" s="19">
        <f>D200+D204</f>
        <v>13586.235107</v>
      </c>
    </row>
    <row r="199" spans="1:8" ht="15.75" hidden="1" outlineLevel="1">
      <c r="A199" s="28" t="s">
        <v>20</v>
      </c>
      <c r="B199" s="28"/>
      <c r="C199" s="14"/>
      <c r="D199" s="14"/>
      <c r="E199" s="14"/>
      <c r="F199" s="14"/>
      <c r="G199" s="14"/>
      <c r="H199" s="21"/>
    </row>
    <row r="200" spans="1:8" ht="15.75" customHeight="1" hidden="1" outlineLevel="1">
      <c r="A200" s="30" t="s">
        <v>28</v>
      </c>
      <c r="B200" s="30"/>
      <c r="C200" s="30"/>
      <c r="D200" s="16">
        <f>D201+D202+D203</f>
        <v>17.198999999999998</v>
      </c>
      <c r="E200" s="7"/>
      <c r="F200" s="8"/>
      <c r="G200" s="8"/>
      <c r="H200" s="8"/>
    </row>
    <row r="201" spans="1:8" ht="15.75" customHeight="1" hidden="1" outlineLevel="1">
      <c r="A201" s="29" t="s">
        <v>29</v>
      </c>
      <c r="B201" s="29"/>
      <c r="C201" s="29"/>
      <c r="D201" s="16">
        <v>4.789</v>
      </c>
      <c r="E201" s="7"/>
      <c r="F201" s="8"/>
      <c r="G201" s="8"/>
      <c r="H201" s="8"/>
    </row>
    <row r="202" spans="1:8" ht="15.75" customHeight="1" hidden="1" outlineLevel="1">
      <c r="A202" s="29" t="s">
        <v>30</v>
      </c>
      <c r="B202" s="29"/>
      <c r="C202" s="29"/>
      <c r="D202" s="16">
        <v>7.770999999999999</v>
      </c>
      <c r="E202" s="7"/>
      <c r="F202" s="8"/>
      <c r="G202" s="8"/>
      <c r="H202" s="8"/>
    </row>
    <row r="203" spans="1:8" ht="15.75" customHeight="1" hidden="1" outlineLevel="1">
      <c r="A203" s="29" t="s">
        <v>31</v>
      </c>
      <c r="B203" s="29"/>
      <c r="C203" s="29"/>
      <c r="D203" s="16">
        <v>4.639</v>
      </c>
      <c r="E203" s="7"/>
      <c r="F203" s="8"/>
      <c r="G203" s="8"/>
      <c r="H203" s="8"/>
    </row>
    <row r="204" spans="1:8" ht="15.75" customHeight="1" hidden="1" outlineLevel="1">
      <c r="A204" s="30" t="s">
        <v>32</v>
      </c>
      <c r="B204" s="30"/>
      <c r="C204" s="30"/>
      <c r="D204" s="16">
        <f>D205+D206</f>
        <v>13569.036107</v>
      </c>
      <c r="E204" s="7"/>
      <c r="F204" s="8"/>
      <c r="G204" s="8"/>
      <c r="H204" s="8"/>
    </row>
    <row r="205" spans="1:8" ht="15.75" customHeight="1" hidden="1" outlineLevel="1">
      <c r="A205" s="29" t="s">
        <v>29</v>
      </c>
      <c r="B205" s="29"/>
      <c r="C205" s="29"/>
      <c r="D205" s="16">
        <v>4456.0913279999995</v>
      </c>
      <c r="E205" s="7"/>
      <c r="F205" s="8"/>
      <c r="G205" s="8"/>
      <c r="H205" s="8"/>
    </row>
    <row r="206" spans="1:8" ht="15.75" customHeight="1" hidden="1" outlineLevel="1">
      <c r="A206" s="29" t="s">
        <v>31</v>
      </c>
      <c r="B206" s="29"/>
      <c r="C206" s="29"/>
      <c r="D206" s="16">
        <v>9112.944779000001</v>
      </c>
      <c r="E206" s="7"/>
      <c r="F206" s="8"/>
      <c r="G206" s="8"/>
      <c r="H206" s="8"/>
    </row>
    <row r="207" spans="1:8" ht="35.25" customHeight="1" hidden="1" outlineLevel="1">
      <c r="A207" s="28" t="s">
        <v>33</v>
      </c>
      <c r="B207" s="28"/>
      <c r="C207" s="28"/>
      <c r="D207" s="28"/>
      <c r="E207" s="28"/>
      <c r="F207" s="28"/>
      <c r="G207" s="28"/>
      <c r="H207" s="16">
        <v>523430.025</v>
      </c>
    </row>
    <row r="208" spans="1:8" ht="34.5" customHeight="1" hidden="1" outlineLevel="1">
      <c r="A208" s="28" t="s">
        <v>34</v>
      </c>
      <c r="B208" s="28"/>
      <c r="C208" s="28"/>
      <c r="D208" s="28"/>
      <c r="E208" s="28"/>
      <c r="F208" s="28"/>
      <c r="G208" s="28"/>
      <c r="H208" s="16">
        <v>29277.274</v>
      </c>
    </row>
    <row r="209" spans="1:8" ht="34.5" customHeight="1" hidden="1" outlineLevel="1">
      <c r="A209" s="28" t="s">
        <v>35</v>
      </c>
      <c r="B209" s="28"/>
      <c r="C209" s="28"/>
      <c r="D209" s="28"/>
      <c r="E209" s="28"/>
      <c r="F209" s="28"/>
      <c r="G209" s="28"/>
      <c r="H209" s="16">
        <f>E211+E212+E213+E214+E215</f>
        <v>175723.81410699995</v>
      </c>
    </row>
    <row r="210" spans="1:8" ht="15.75" hidden="1" outlineLevel="1">
      <c r="A210" s="28" t="s">
        <v>20</v>
      </c>
      <c r="B210" s="28"/>
      <c r="C210" s="14"/>
      <c r="D210" s="14"/>
      <c r="E210" s="14"/>
      <c r="F210" s="14"/>
      <c r="G210" s="14"/>
      <c r="H210" s="21"/>
    </row>
    <row r="211" spans="1:8" ht="15.75" customHeight="1" hidden="1" outlineLevel="1">
      <c r="A211" s="27" t="s">
        <v>36</v>
      </c>
      <c r="B211" s="27"/>
      <c r="C211" s="27"/>
      <c r="D211" s="27"/>
      <c r="E211" s="16">
        <v>13586.235107</v>
      </c>
      <c r="G211" s="8"/>
      <c r="H211" s="8"/>
    </row>
    <row r="212" spans="1:8" ht="15.75" customHeight="1" hidden="1" outlineLevel="1">
      <c r="A212" s="27" t="s">
        <v>37</v>
      </c>
      <c r="B212" s="27"/>
      <c r="C212" s="27"/>
      <c r="D212" s="27"/>
      <c r="E212" s="19">
        <v>131630.20899999997</v>
      </c>
      <c r="G212" s="8"/>
      <c r="H212" s="8"/>
    </row>
    <row r="213" spans="1:8" ht="15.75" customHeight="1" hidden="1" outlineLevel="1">
      <c r="A213" s="27" t="s">
        <v>38</v>
      </c>
      <c r="B213" s="27"/>
      <c r="C213" s="27"/>
      <c r="D213" s="27"/>
      <c r="E213" s="19">
        <v>30507.370000000003</v>
      </c>
      <c r="G213" s="8"/>
      <c r="H213" s="8"/>
    </row>
    <row r="214" spans="1:8" ht="15.75" customHeight="1" hidden="1" outlineLevel="1">
      <c r="A214" s="27" t="s">
        <v>39</v>
      </c>
      <c r="B214" s="27"/>
      <c r="C214" s="27"/>
      <c r="D214" s="27"/>
      <c r="E214" s="20">
        <v>0</v>
      </c>
      <c r="G214" s="8"/>
      <c r="H214" s="8"/>
    </row>
    <row r="215" spans="1:8" ht="15.75" customHeight="1" hidden="1" outlineLevel="1">
      <c r="A215" s="27" t="s">
        <v>40</v>
      </c>
      <c r="B215" s="27"/>
      <c r="C215" s="27"/>
      <c r="D215" s="27"/>
      <c r="E215" s="20">
        <v>0</v>
      </c>
      <c r="G215" s="8"/>
      <c r="H215" s="8"/>
    </row>
    <row r="216" spans="1:8" ht="31.5" customHeight="1" hidden="1" outlineLevel="1">
      <c r="A216" s="28" t="s">
        <v>41</v>
      </c>
      <c r="B216" s="28"/>
      <c r="C216" s="28"/>
      <c r="D216" s="28"/>
      <c r="E216" s="28"/>
      <c r="F216" s="28"/>
      <c r="G216" s="28"/>
      <c r="H216" s="16">
        <v>156540</v>
      </c>
    </row>
    <row r="217" spans="1:8" ht="34.5" customHeight="1" hidden="1" outlineLevel="1">
      <c r="A217" s="28" t="s">
        <v>42</v>
      </c>
      <c r="B217" s="28"/>
      <c r="C217" s="28"/>
      <c r="D217" s="28"/>
      <c r="E217" s="28"/>
      <c r="F217" s="28"/>
      <c r="G217" s="28"/>
      <c r="H217" s="12">
        <v>0</v>
      </c>
    </row>
    <row r="218" ht="15.75" hidden="1" outlineLevel="1"/>
    <row r="219" spans="1:8" ht="15.75" hidden="1" outlineLevel="1">
      <c r="A219" s="33" t="s">
        <v>56</v>
      </c>
      <c r="B219" s="33"/>
      <c r="C219" s="33"/>
      <c r="D219" s="33"/>
      <c r="E219" s="33"/>
      <c r="F219" s="33"/>
      <c r="G219" s="33"/>
      <c r="H219" s="33"/>
    </row>
    <row r="220" spans="1:8" ht="40.5" customHeight="1" hidden="1" outlineLevel="1">
      <c r="A220" s="32" t="s">
        <v>11</v>
      </c>
      <c r="B220" s="32"/>
      <c r="C220" s="32"/>
      <c r="D220" s="32"/>
      <c r="E220" s="32"/>
      <c r="F220" s="32"/>
      <c r="G220" s="32"/>
      <c r="H220" s="12">
        <f>ROUND(H223+H224*H225,2)</f>
        <v>1983.41</v>
      </c>
    </row>
    <row r="221" spans="1:5" ht="15.75" hidden="1" outlineLevel="1">
      <c r="A221" s="7"/>
      <c r="B221" s="7"/>
      <c r="C221" s="13"/>
      <c r="D221" s="13"/>
      <c r="E221" s="13"/>
    </row>
    <row r="222" spans="1:8" ht="33.75" customHeight="1" hidden="1" outlineLevel="1">
      <c r="A222" s="32" t="s">
        <v>12</v>
      </c>
      <c r="B222" s="32"/>
      <c r="C222" s="32"/>
      <c r="D222" s="32"/>
      <c r="E222" s="32"/>
      <c r="F222" s="32"/>
      <c r="G222" s="32"/>
      <c r="H222" s="32"/>
    </row>
    <row r="223" spans="1:8" ht="21.75" customHeight="1" hidden="1" outlineLevel="1">
      <c r="A223" s="31" t="s">
        <v>13</v>
      </c>
      <c r="B223" s="31"/>
      <c r="C223" s="31"/>
      <c r="D223" s="31"/>
      <c r="E223" s="31"/>
      <c r="F223" s="31"/>
      <c r="G223" s="31"/>
      <c r="H223" s="12">
        <v>994.25</v>
      </c>
    </row>
    <row r="224" spans="1:8" ht="25.5" customHeight="1" hidden="1" outlineLevel="1">
      <c r="A224" s="31" t="s">
        <v>14</v>
      </c>
      <c r="B224" s="31"/>
      <c r="C224" s="31"/>
      <c r="D224" s="31"/>
      <c r="E224" s="31"/>
      <c r="F224" s="31"/>
      <c r="G224" s="31"/>
      <c r="H224" s="12">
        <v>678107.11</v>
      </c>
    </row>
    <row r="225" spans="1:8" ht="35.25" customHeight="1" hidden="1" outlineLevel="1">
      <c r="A225" s="31" t="s">
        <v>15</v>
      </c>
      <c r="B225" s="31"/>
      <c r="C225" s="31"/>
      <c r="D225" s="31"/>
      <c r="E225" s="31"/>
      <c r="F225" s="31"/>
      <c r="G225" s="31"/>
      <c r="H225" s="15">
        <f>(H226+H227-(H228+H235))/(H245+H246-(H247+H254))</f>
        <v>0.001458707426856409</v>
      </c>
    </row>
    <row r="226" spans="1:8" ht="24.75" customHeight="1" hidden="1" outlineLevel="1">
      <c r="A226" s="31" t="s">
        <v>16</v>
      </c>
      <c r="B226" s="31"/>
      <c r="C226" s="31"/>
      <c r="D226" s="31"/>
      <c r="E226" s="31"/>
      <c r="F226" s="31"/>
      <c r="G226" s="31"/>
      <c r="H226" s="16">
        <v>760.18</v>
      </c>
    </row>
    <row r="227" spans="1:8" ht="35.25" customHeight="1" hidden="1" outlineLevel="1">
      <c r="A227" s="31" t="s">
        <v>17</v>
      </c>
      <c r="B227" s="31"/>
      <c r="C227" s="31"/>
      <c r="D227" s="31"/>
      <c r="E227" s="31"/>
      <c r="F227" s="31"/>
      <c r="G227" s="31"/>
      <c r="H227" s="16">
        <v>26.969</v>
      </c>
    </row>
    <row r="228" spans="1:8" ht="36.75" customHeight="1" hidden="1" outlineLevel="1">
      <c r="A228" s="31" t="s">
        <v>18</v>
      </c>
      <c r="B228" s="31"/>
      <c r="C228" s="31"/>
      <c r="D228" s="31"/>
      <c r="E228" s="31"/>
      <c r="F228" s="31"/>
      <c r="G228" s="31"/>
      <c r="H228" s="16">
        <f>E230+E231+E232+E233+E234</f>
        <v>273.3202808960235</v>
      </c>
    </row>
    <row r="229" spans="1:8" ht="15.75" hidden="1" outlineLevel="1">
      <c r="A229" s="31" t="s">
        <v>20</v>
      </c>
      <c r="B229" s="31"/>
      <c r="C229" s="14"/>
      <c r="D229" s="14"/>
      <c r="E229" s="14"/>
      <c r="F229" s="14"/>
      <c r="G229" s="14"/>
      <c r="H229" s="18"/>
    </row>
    <row r="230" spans="1:8" ht="15.75" customHeight="1" hidden="1" outlineLevel="1">
      <c r="A230" s="27" t="s">
        <v>21</v>
      </c>
      <c r="B230" s="27"/>
      <c r="C230" s="27"/>
      <c r="D230" s="27"/>
      <c r="E230" s="16">
        <v>28.163288296023502</v>
      </c>
      <c r="G230" s="8"/>
      <c r="H230" s="8"/>
    </row>
    <row r="231" spans="1:8" ht="15.75" customHeight="1" hidden="1" outlineLevel="1">
      <c r="A231" s="27" t="s">
        <v>22</v>
      </c>
      <c r="B231" s="27"/>
      <c r="C231" s="27"/>
      <c r="D231" s="27"/>
      <c r="E231" s="19">
        <v>207.14798490000004</v>
      </c>
      <c r="G231" s="8"/>
      <c r="H231" s="8"/>
    </row>
    <row r="232" spans="1:8" ht="15.75" customHeight="1" hidden="1" outlineLevel="1">
      <c r="A232" s="27" t="s">
        <v>23</v>
      </c>
      <c r="B232" s="27"/>
      <c r="C232" s="27"/>
      <c r="D232" s="27"/>
      <c r="E232" s="19">
        <v>38.009007700000005</v>
      </c>
      <c r="G232" s="8"/>
      <c r="H232" s="8"/>
    </row>
    <row r="233" spans="1:8" ht="15.75" customHeight="1" hidden="1" outlineLevel="1">
      <c r="A233" s="27" t="s">
        <v>24</v>
      </c>
      <c r="B233" s="27"/>
      <c r="C233" s="27"/>
      <c r="D233" s="27"/>
      <c r="E233" s="20">
        <v>0</v>
      </c>
      <c r="G233" s="8"/>
      <c r="H233" s="8"/>
    </row>
    <row r="234" spans="1:8" ht="15.75" customHeight="1" hidden="1" outlineLevel="1">
      <c r="A234" s="27" t="s">
        <v>25</v>
      </c>
      <c r="B234" s="27"/>
      <c r="C234" s="27"/>
      <c r="D234" s="27"/>
      <c r="E234" s="20">
        <v>0</v>
      </c>
      <c r="G234" s="8"/>
      <c r="H234" s="8"/>
    </row>
    <row r="235" spans="1:8" ht="24" customHeight="1" hidden="1" outlineLevel="1">
      <c r="A235" s="28" t="s">
        <v>26</v>
      </c>
      <c r="B235" s="28"/>
      <c r="C235" s="28"/>
      <c r="D235" s="28"/>
      <c r="E235" s="28"/>
      <c r="F235" s="28"/>
      <c r="G235" s="28"/>
      <c r="H235" s="16">
        <v>272.82</v>
      </c>
    </row>
    <row r="236" spans="1:8" ht="33" customHeight="1" hidden="1" outlineLevel="1">
      <c r="A236" s="28" t="s">
        <v>27</v>
      </c>
      <c r="B236" s="28"/>
      <c r="C236" s="28"/>
      <c r="D236" s="28"/>
      <c r="E236" s="28"/>
      <c r="F236" s="28"/>
      <c r="G236" s="28"/>
      <c r="H236" s="19">
        <f>D238+D242</f>
        <v>11513.112963000001</v>
      </c>
    </row>
    <row r="237" spans="1:8" ht="15.75" hidden="1" outlineLevel="1">
      <c r="A237" s="28" t="s">
        <v>20</v>
      </c>
      <c r="B237" s="28"/>
      <c r="C237" s="14"/>
      <c r="D237" s="14"/>
      <c r="E237" s="14"/>
      <c r="F237" s="14"/>
      <c r="G237" s="14"/>
      <c r="H237" s="21"/>
    </row>
    <row r="238" spans="1:8" ht="15.75" customHeight="1" hidden="1" outlineLevel="1">
      <c r="A238" s="30" t="s">
        <v>28</v>
      </c>
      <c r="B238" s="30"/>
      <c r="C238" s="30"/>
      <c r="D238" s="16">
        <f>D239+D240+D241</f>
        <v>12.388</v>
      </c>
      <c r="E238" s="7"/>
      <c r="F238" s="8"/>
      <c r="G238" s="8"/>
      <c r="H238" s="8"/>
    </row>
    <row r="239" spans="1:8" ht="15.75" customHeight="1" hidden="1" outlineLevel="1">
      <c r="A239" s="29" t="s">
        <v>29</v>
      </c>
      <c r="B239" s="29"/>
      <c r="C239" s="29"/>
      <c r="D239" s="16">
        <v>2.346</v>
      </c>
      <c r="E239" s="7"/>
      <c r="F239" s="8"/>
      <c r="G239" s="8"/>
      <c r="H239" s="8"/>
    </row>
    <row r="240" spans="1:8" ht="15.75" customHeight="1" hidden="1" outlineLevel="1">
      <c r="A240" s="29" t="s">
        <v>30</v>
      </c>
      <c r="B240" s="29"/>
      <c r="C240" s="29"/>
      <c r="D240" s="16">
        <v>6.884</v>
      </c>
      <c r="E240" s="7"/>
      <c r="F240" s="8"/>
      <c r="G240" s="8"/>
      <c r="H240" s="8"/>
    </row>
    <row r="241" spans="1:8" ht="15.75" customHeight="1" hidden="1" outlineLevel="1">
      <c r="A241" s="29" t="s">
        <v>31</v>
      </c>
      <c r="B241" s="29"/>
      <c r="C241" s="29"/>
      <c r="D241" s="16">
        <v>3.158</v>
      </c>
      <c r="E241" s="7"/>
      <c r="F241" s="8"/>
      <c r="G241" s="8"/>
      <c r="H241" s="8"/>
    </row>
    <row r="242" spans="1:8" ht="15.75" customHeight="1" hidden="1" outlineLevel="1">
      <c r="A242" s="30" t="s">
        <v>32</v>
      </c>
      <c r="B242" s="30"/>
      <c r="C242" s="30"/>
      <c r="D242" s="16">
        <f>D243+D244</f>
        <v>11500.724963</v>
      </c>
      <c r="E242" s="7"/>
      <c r="F242" s="8"/>
      <c r="G242" s="8"/>
      <c r="H242" s="8"/>
    </row>
    <row r="243" spans="1:8" ht="15.75" customHeight="1" hidden="1" outlineLevel="1">
      <c r="A243" s="29" t="s">
        <v>29</v>
      </c>
      <c r="B243" s="29"/>
      <c r="C243" s="29"/>
      <c r="D243" s="16">
        <v>3717.351901999999</v>
      </c>
      <c r="E243" s="7"/>
      <c r="F243" s="8"/>
      <c r="G243" s="8"/>
      <c r="H243" s="8"/>
    </row>
    <row r="244" spans="1:8" ht="15.75" customHeight="1" hidden="1" outlineLevel="1">
      <c r="A244" s="29" t="s">
        <v>31</v>
      </c>
      <c r="B244" s="29"/>
      <c r="C244" s="29"/>
      <c r="D244" s="16">
        <v>7783.373061000002</v>
      </c>
      <c r="E244" s="7"/>
      <c r="F244" s="8"/>
      <c r="G244" s="8"/>
      <c r="H244" s="8"/>
    </row>
    <row r="245" spans="1:8" ht="35.25" customHeight="1" hidden="1" outlineLevel="1">
      <c r="A245" s="28" t="s">
        <v>33</v>
      </c>
      <c r="B245" s="28"/>
      <c r="C245" s="28"/>
      <c r="D245" s="28"/>
      <c r="E245" s="28"/>
      <c r="F245" s="28"/>
      <c r="G245" s="28"/>
      <c r="H245" s="16">
        <v>459946.653</v>
      </c>
    </row>
    <row r="246" spans="1:8" ht="34.5" customHeight="1" hidden="1" outlineLevel="1">
      <c r="A246" s="28" t="s">
        <v>34</v>
      </c>
      <c r="B246" s="28"/>
      <c r="C246" s="28"/>
      <c r="D246" s="28"/>
      <c r="E246" s="28"/>
      <c r="F246" s="28"/>
      <c r="G246" s="28"/>
      <c r="H246" s="16">
        <v>18968.361</v>
      </c>
    </row>
    <row r="247" spans="1:8" ht="34.5" customHeight="1" hidden="1" outlineLevel="1">
      <c r="A247" s="28" t="s">
        <v>35</v>
      </c>
      <c r="B247" s="28"/>
      <c r="C247" s="28"/>
      <c r="D247" s="28"/>
      <c r="E247" s="28"/>
      <c r="F247" s="28"/>
      <c r="G247" s="28"/>
      <c r="H247" s="16">
        <f>E249+E250+E251+E252+E253</f>
        <v>160234.27496300003</v>
      </c>
    </row>
    <row r="248" spans="1:8" ht="15.75" hidden="1" outlineLevel="1">
      <c r="A248" s="28" t="s">
        <v>20</v>
      </c>
      <c r="B248" s="28"/>
      <c r="C248" s="14"/>
      <c r="D248" s="14"/>
      <c r="E248" s="14"/>
      <c r="F248" s="14"/>
      <c r="G248" s="14"/>
      <c r="H248" s="21"/>
    </row>
    <row r="249" spans="1:8" ht="15.75" customHeight="1" hidden="1" outlineLevel="1">
      <c r="A249" s="27" t="s">
        <v>36</v>
      </c>
      <c r="B249" s="27"/>
      <c r="C249" s="27"/>
      <c r="D249" s="27"/>
      <c r="E249" s="16">
        <v>11513.112963000001</v>
      </c>
      <c r="G249" s="8"/>
      <c r="H249" s="8"/>
    </row>
    <row r="250" spans="1:8" ht="15.75" customHeight="1" hidden="1" outlineLevel="1">
      <c r="A250" s="27" t="s">
        <v>37</v>
      </c>
      <c r="B250" s="27"/>
      <c r="C250" s="27"/>
      <c r="D250" s="27"/>
      <c r="E250" s="19">
        <v>122501.38000000002</v>
      </c>
      <c r="G250" s="8"/>
      <c r="H250" s="8"/>
    </row>
    <row r="251" spans="1:8" ht="15.75" customHeight="1" hidden="1" outlineLevel="1">
      <c r="A251" s="27" t="s">
        <v>38</v>
      </c>
      <c r="B251" s="27"/>
      <c r="C251" s="27"/>
      <c r="D251" s="27"/>
      <c r="E251" s="19">
        <v>26219.782000000003</v>
      </c>
      <c r="G251" s="8"/>
      <c r="H251" s="8"/>
    </row>
    <row r="252" spans="1:8" ht="15.75" customHeight="1" hidden="1" outlineLevel="1">
      <c r="A252" s="27" t="s">
        <v>39</v>
      </c>
      <c r="B252" s="27"/>
      <c r="C252" s="27"/>
      <c r="D252" s="27"/>
      <c r="E252" s="20">
        <v>0</v>
      </c>
      <c r="G252" s="8"/>
      <c r="H252" s="8"/>
    </row>
    <row r="253" spans="1:8" ht="15.75" customHeight="1" hidden="1" outlineLevel="1">
      <c r="A253" s="27" t="s">
        <v>40</v>
      </c>
      <c r="B253" s="27"/>
      <c r="C253" s="27"/>
      <c r="D253" s="27"/>
      <c r="E253" s="20">
        <v>0</v>
      </c>
      <c r="G253" s="8"/>
      <c r="H253" s="8"/>
    </row>
    <row r="254" spans="1:8" ht="31.5" customHeight="1" hidden="1" outlineLevel="1">
      <c r="A254" s="28" t="s">
        <v>41</v>
      </c>
      <c r="B254" s="28"/>
      <c r="C254" s="28"/>
      <c r="D254" s="28"/>
      <c r="E254" s="28"/>
      <c r="F254" s="28"/>
      <c r="G254" s="28"/>
      <c r="H254" s="16">
        <v>153460</v>
      </c>
    </row>
    <row r="255" spans="1:8" ht="34.5" customHeight="1" hidden="1" outlineLevel="1">
      <c r="A255" s="28" t="s">
        <v>42</v>
      </c>
      <c r="B255" s="28"/>
      <c r="C255" s="28"/>
      <c r="D255" s="28"/>
      <c r="E255" s="28"/>
      <c r="F255" s="28"/>
      <c r="G255" s="28"/>
      <c r="H255" s="12">
        <v>0</v>
      </c>
    </row>
    <row r="256" ht="15.75" hidden="1" outlineLevel="1"/>
    <row r="257" ht="15.75" collapsed="1"/>
  </sheetData>
  <sheetProtection/>
  <mergeCells count="238">
    <mergeCell ref="A177:D177"/>
    <mergeCell ref="A178:G178"/>
    <mergeCell ref="A179:G179"/>
    <mergeCell ref="A171:G171"/>
    <mergeCell ref="A172:B172"/>
    <mergeCell ref="A173:D173"/>
    <mergeCell ref="A174:D174"/>
    <mergeCell ref="A175:D175"/>
    <mergeCell ref="A176:D176"/>
    <mergeCell ref="A165:C165"/>
    <mergeCell ref="A166:C166"/>
    <mergeCell ref="A167:C167"/>
    <mergeCell ref="A168:C168"/>
    <mergeCell ref="A169:G169"/>
    <mergeCell ref="A170:G170"/>
    <mergeCell ref="A159:G159"/>
    <mergeCell ref="A160:G160"/>
    <mergeCell ref="A161:B161"/>
    <mergeCell ref="A162:C162"/>
    <mergeCell ref="A163:C163"/>
    <mergeCell ref="A164:C164"/>
    <mergeCell ref="A153:B153"/>
    <mergeCell ref="A154:D154"/>
    <mergeCell ref="A155:D155"/>
    <mergeCell ref="A156:D156"/>
    <mergeCell ref="A157:D157"/>
    <mergeCell ref="A158:D158"/>
    <mergeCell ref="A147:G147"/>
    <mergeCell ref="A148:G148"/>
    <mergeCell ref="A149:G149"/>
    <mergeCell ref="A150:G150"/>
    <mergeCell ref="A151:G151"/>
    <mergeCell ref="A152:G152"/>
    <mergeCell ref="A99:D99"/>
    <mergeCell ref="A100:D100"/>
    <mergeCell ref="A101:D101"/>
    <mergeCell ref="A102:G102"/>
    <mergeCell ref="A103:G103"/>
    <mergeCell ref="A143:H143"/>
    <mergeCell ref="A93:G93"/>
    <mergeCell ref="A94:G94"/>
    <mergeCell ref="A95:G95"/>
    <mergeCell ref="A96:B96"/>
    <mergeCell ref="A97:D97"/>
    <mergeCell ref="A98:D98"/>
    <mergeCell ref="A87:C87"/>
    <mergeCell ref="A88:C88"/>
    <mergeCell ref="A89:C89"/>
    <mergeCell ref="A90:C90"/>
    <mergeCell ref="A91:C91"/>
    <mergeCell ref="A92:C92"/>
    <mergeCell ref="A81:D81"/>
    <mergeCell ref="A82:D82"/>
    <mergeCell ref="A83:G83"/>
    <mergeCell ref="A84:G84"/>
    <mergeCell ref="A85:B85"/>
    <mergeCell ref="A86:C86"/>
    <mergeCell ref="A68:G68"/>
    <mergeCell ref="A70:H70"/>
    <mergeCell ref="A72:G72"/>
    <mergeCell ref="A73:G73"/>
    <mergeCell ref="A74:G74"/>
    <mergeCell ref="A75:G75"/>
    <mergeCell ref="A71:G71"/>
    <mergeCell ref="A78:D78"/>
    <mergeCell ref="A76:G76"/>
    <mergeCell ref="A77:B77"/>
    <mergeCell ref="A79:D79"/>
    <mergeCell ref="A80:D80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A105:H105"/>
    <mergeCell ref="A106:G106"/>
    <mergeCell ref="B60:D60"/>
    <mergeCell ref="A62:H62"/>
    <mergeCell ref="A63:H63"/>
    <mergeCell ref="A65:H65"/>
    <mergeCell ref="A67:H67"/>
    <mergeCell ref="A108:H108"/>
    <mergeCell ref="A109:G109"/>
    <mergeCell ref="A110:G110"/>
    <mergeCell ref="A111:G111"/>
    <mergeCell ref="A112:G112"/>
    <mergeCell ref="A113:G113"/>
    <mergeCell ref="A114:G114"/>
    <mergeCell ref="A115:B115"/>
    <mergeCell ref="A116:D116"/>
    <mergeCell ref="A117:D117"/>
    <mergeCell ref="A118:D118"/>
    <mergeCell ref="A119:D119"/>
    <mergeCell ref="A120:D120"/>
    <mergeCell ref="A121:G121"/>
    <mergeCell ref="A122:G122"/>
    <mergeCell ref="A123:B123"/>
    <mergeCell ref="A124:C124"/>
    <mergeCell ref="A125:C125"/>
    <mergeCell ref="A126:C126"/>
    <mergeCell ref="A127:C127"/>
    <mergeCell ref="A128:C128"/>
    <mergeCell ref="A129:C129"/>
    <mergeCell ref="A130:C130"/>
    <mergeCell ref="A131:G131"/>
    <mergeCell ref="A132:G132"/>
    <mergeCell ref="A133:G133"/>
    <mergeCell ref="A134:B134"/>
    <mergeCell ref="A135:D135"/>
    <mergeCell ref="A136:D136"/>
    <mergeCell ref="A137:D137"/>
    <mergeCell ref="A181:H181"/>
    <mergeCell ref="A182:G182"/>
    <mergeCell ref="A138:D138"/>
    <mergeCell ref="A139:D139"/>
    <mergeCell ref="A140:G140"/>
    <mergeCell ref="A141:G141"/>
    <mergeCell ref="A144:G144"/>
    <mergeCell ref="A146:H146"/>
    <mergeCell ref="A184:H184"/>
    <mergeCell ref="A185:G185"/>
    <mergeCell ref="A186:G186"/>
    <mergeCell ref="A187:G187"/>
    <mergeCell ref="A188:G188"/>
    <mergeCell ref="A189:G189"/>
    <mergeCell ref="A190:G190"/>
    <mergeCell ref="A191:B191"/>
    <mergeCell ref="A192:D192"/>
    <mergeCell ref="A193:D193"/>
    <mergeCell ref="A194:D194"/>
    <mergeCell ref="A195:D195"/>
    <mergeCell ref="A196:D196"/>
    <mergeCell ref="A197:G197"/>
    <mergeCell ref="A198:G198"/>
    <mergeCell ref="A199:B199"/>
    <mergeCell ref="A200:C200"/>
    <mergeCell ref="A201:C201"/>
    <mergeCell ref="A202:C202"/>
    <mergeCell ref="A203:C203"/>
    <mergeCell ref="A204:C204"/>
    <mergeCell ref="A205:C205"/>
    <mergeCell ref="A206:C206"/>
    <mergeCell ref="A207:G207"/>
    <mergeCell ref="A208:G208"/>
    <mergeCell ref="A209:G209"/>
    <mergeCell ref="A210:B210"/>
    <mergeCell ref="A211:D211"/>
    <mergeCell ref="A212:D212"/>
    <mergeCell ref="A213:D213"/>
    <mergeCell ref="A214:D214"/>
    <mergeCell ref="A215:D215"/>
    <mergeCell ref="A216:G216"/>
    <mergeCell ref="A217:G217"/>
    <mergeCell ref="A219:H219"/>
    <mergeCell ref="A220:G220"/>
    <mergeCell ref="A222:H222"/>
    <mergeCell ref="A223:G223"/>
    <mergeCell ref="A224:G224"/>
    <mergeCell ref="A225:G225"/>
    <mergeCell ref="A226:G226"/>
    <mergeCell ref="A227:G227"/>
    <mergeCell ref="A228:G228"/>
    <mergeCell ref="A229:B229"/>
    <mergeCell ref="A230:D230"/>
    <mergeCell ref="A231:D231"/>
    <mergeCell ref="A232:D232"/>
    <mergeCell ref="A233:D233"/>
    <mergeCell ref="A234:D234"/>
    <mergeCell ref="A235:G235"/>
    <mergeCell ref="A236:G236"/>
    <mergeCell ref="A237:B237"/>
    <mergeCell ref="A238:C238"/>
    <mergeCell ref="A239:C239"/>
    <mergeCell ref="A240:C240"/>
    <mergeCell ref="A241:C241"/>
    <mergeCell ref="A242:C242"/>
    <mergeCell ref="A243:C243"/>
    <mergeCell ref="A244:C244"/>
    <mergeCell ref="A245:G245"/>
    <mergeCell ref="A252:D252"/>
    <mergeCell ref="A253:D253"/>
    <mergeCell ref="A254:G254"/>
    <mergeCell ref="A255:G255"/>
    <mergeCell ref="A246:G246"/>
    <mergeCell ref="A247:G247"/>
    <mergeCell ref="A248:B248"/>
    <mergeCell ref="A249:D249"/>
    <mergeCell ref="A250:D250"/>
    <mergeCell ref="A251:D251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9" t="s">
        <v>57</v>
      </c>
      <c r="B3" s="39"/>
      <c r="C3" s="39"/>
      <c r="D3" s="39"/>
      <c r="E3" s="39"/>
      <c r="F3" s="39"/>
      <c r="G3" s="39"/>
      <c r="H3" s="39"/>
    </row>
    <row r="4" spans="1:5" ht="15.75">
      <c r="A4" s="7"/>
      <c r="B4" s="7"/>
      <c r="C4" s="9"/>
      <c r="D4" s="9"/>
      <c r="E4" s="9"/>
    </row>
    <row r="5" spans="1:8" ht="44.25" customHeight="1">
      <c r="A5" s="39" t="s">
        <v>2</v>
      </c>
      <c r="B5" s="39"/>
      <c r="C5" s="39"/>
      <c r="D5" s="39"/>
      <c r="E5" s="39"/>
      <c r="F5" s="39"/>
      <c r="G5" s="39"/>
      <c r="H5" s="39"/>
    </row>
    <row r="6" spans="1:8" ht="21" customHeight="1">
      <c r="A6" s="40" t="s">
        <v>3</v>
      </c>
      <c r="B6" s="40"/>
      <c r="C6" s="40"/>
      <c r="D6" s="40"/>
      <c r="E6" s="40"/>
      <c r="F6" s="40"/>
      <c r="G6" s="40"/>
      <c r="H6" s="40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1" t="s">
        <v>10</v>
      </c>
      <c r="B9" s="41"/>
      <c r="C9" s="41"/>
      <c r="D9" s="41"/>
      <c r="E9" s="11">
        <v>2392.1600000000003</v>
      </c>
      <c r="F9" s="11">
        <f>E9</f>
        <v>2392.1600000000003</v>
      </c>
      <c r="G9" s="11">
        <f>F9</f>
        <v>2392.1600000000003</v>
      </c>
      <c r="H9" s="11">
        <f>G9</f>
        <v>2392.1600000000003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8" t="s">
        <v>11</v>
      </c>
      <c r="B11" s="38"/>
      <c r="C11" s="38"/>
      <c r="D11" s="38"/>
      <c r="E11" s="38"/>
      <c r="F11" s="38"/>
      <c r="G11" s="38"/>
      <c r="H11" s="12">
        <v>2254.6200000000003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8" t="s">
        <v>12</v>
      </c>
      <c r="B13" s="38"/>
      <c r="C13" s="38"/>
      <c r="D13" s="38"/>
      <c r="E13" s="38"/>
      <c r="F13" s="38"/>
      <c r="G13" s="38"/>
      <c r="H13" s="38"/>
    </row>
    <row r="14" spans="1:8" ht="26.25" customHeight="1">
      <c r="A14" s="28" t="s">
        <v>13</v>
      </c>
      <c r="B14" s="28"/>
      <c r="C14" s="28"/>
      <c r="D14" s="28"/>
      <c r="E14" s="28"/>
      <c r="F14" s="28"/>
      <c r="G14" s="28"/>
      <c r="H14" s="12">
        <v>1138.18</v>
      </c>
    </row>
    <row r="15" spans="1:8" ht="26.25" customHeight="1">
      <c r="A15" s="28" t="s">
        <v>14</v>
      </c>
      <c r="B15" s="28"/>
      <c r="C15" s="28"/>
      <c r="D15" s="28"/>
      <c r="E15" s="28"/>
      <c r="F15" s="28"/>
      <c r="G15" s="28"/>
      <c r="H15" s="12">
        <v>738240.58</v>
      </c>
    </row>
    <row r="16" spans="1:8" ht="33" customHeight="1">
      <c r="A16" s="28" t="s">
        <v>15</v>
      </c>
      <c r="B16" s="28"/>
      <c r="C16" s="28"/>
      <c r="D16" s="28"/>
      <c r="E16" s="28"/>
      <c r="F16" s="28"/>
      <c r="G16" s="28"/>
      <c r="H16" s="15">
        <v>0.0015121827304491315</v>
      </c>
    </row>
    <row r="17" spans="1:8" ht="26.25" customHeight="1">
      <c r="A17" s="28" t="s">
        <v>16</v>
      </c>
      <c r="B17" s="28"/>
      <c r="C17" s="28"/>
      <c r="D17" s="28"/>
      <c r="E17" s="28"/>
      <c r="F17" s="28"/>
      <c r="G17" s="28"/>
      <c r="H17" s="16">
        <v>664.853</v>
      </c>
    </row>
    <row r="18" spans="1:8" ht="39.75" customHeight="1">
      <c r="A18" s="28" t="s">
        <v>17</v>
      </c>
      <c r="B18" s="28"/>
      <c r="C18" s="28"/>
      <c r="D18" s="28"/>
      <c r="E18" s="28"/>
      <c r="F18" s="28"/>
      <c r="G18" s="28"/>
      <c r="H18" s="16">
        <v>12.898</v>
      </c>
    </row>
    <row r="19" spans="1:9" ht="36.75" customHeight="1">
      <c r="A19" s="28" t="s">
        <v>18</v>
      </c>
      <c r="B19" s="28"/>
      <c r="C19" s="28"/>
      <c r="D19" s="28"/>
      <c r="E19" s="28"/>
      <c r="F19" s="28"/>
      <c r="G19" s="28"/>
      <c r="H19" s="16">
        <f>SUM(E21:E25)</f>
        <v>254.46724786794107</v>
      </c>
      <c r="I19" s="17" t="s">
        <v>19</v>
      </c>
    </row>
    <row r="20" spans="1:8" ht="17.25" customHeight="1">
      <c r="A20" s="28" t="s">
        <v>20</v>
      </c>
      <c r="B20" s="28"/>
      <c r="C20" s="14"/>
      <c r="D20" s="14"/>
      <c r="E20" s="14"/>
      <c r="F20" s="14"/>
      <c r="G20" s="14"/>
      <c r="H20" s="18"/>
    </row>
    <row r="21" spans="1:9" ht="15.75" customHeight="1">
      <c r="A21" s="27" t="s">
        <v>21</v>
      </c>
      <c r="B21" s="27"/>
      <c r="C21" s="27"/>
      <c r="D21" s="27"/>
      <c r="E21" s="16">
        <v>16.950273567941007</v>
      </c>
      <c r="G21" s="8"/>
      <c r="H21" s="8"/>
      <c r="I21" s="8"/>
    </row>
    <row r="22" spans="1:9" ht="15.75" customHeight="1">
      <c r="A22" s="27" t="s">
        <v>22</v>
      </c>
      <c r="B22" s="27"/>
      <c r="C22" s="27"/>
      <c r="D22" s="27"/>
      <c r="E22" s="19">
        <v>193.74495230000008</v>
      </c>
      <c r="G22" s="8"/>
      <c r="H22" s="8"/>
      <c r="I22" s="8"/>
    </row>
    <row r="23" spans="1:9" ht="15.75" customHeight="1">
      <c r="A23" s="27" t="s">
        <v>23</v>
      </c>
      <c r="B23" s="27"/>
      <c r="C23" s="27"/>
      <c r="D23" s="27"/>
      <c r="E23" s="19">
        <v>43.772022</v>
      </c>
      <c r="G23" s="8"/>
      <c r="H23" s="8"/>
      <c r="I23" s="8"/>
    </row>
    <row r="24" spans="1:9" ht="15.75" customHeight="1">
      <c r="A24" s="27" t="s">
        <v>24</v>
      </c>
      <c r="B24" s="27"/>
      <c r="C24" s="27"/>
      <c r="D24" s="27"/>
      <c r="E24" s="20">
        <v>0</v>
      </c>
      <c r="G24" s="8"/>
      <c r="H24" s="8"/>
      <c r="I24" s="8"/>
    </row>
    <row r="25" spans="1:9" ht="15.75" customHeight="1">
      <c r="A25" s="27" t="s">
        <v>25</v>
      </c>
      <c r="B25" s="27"/>
      <c r="C25" s="27"/>
      <c r="D25" s="27"/>
      <c r="E25" s="20">
        <v>0</v>
      </c>
      <c r="G25" s="8"/>
      <c r="H25" s="8"/>
      <c r="I25" s="8"/>
    </row>
    <row r="26" spans="1:8" ht="15.75" customHeight="1">
      <c r="A26" s="28" t="s">
        <v>26</v>
      </c>
      <c r="B26" s="28"/>
      <c r="C26" s="28"/>
      <c r="D26" s="28"/>
      <c r="E26" s="28"/>
      <c r="F26" s="28"/>
      <c r="G26" s="28"/>
      <c r="H26" s="16">
        <v>253.3335</v>
      </c>
    </row>
    <row r="27" spans="1:9" ht="34.5" customHeight="1">
      <c r="A27" s="28" t="s">
        <v>27</v>
      </c>
      <c r="B27" s="28"/>
      <c r="C27" s="28"/>
      <c r="D27" s="28"/>
      <c r="E27" s="28"/>
      <c r="F27" s="28"/>
      <c r="G27" s="28"/>
      <c r="H27" s="19">
        <f>D29+D33</f>
        <v>7389.394000000002</v>
      </c>
      <c r="I27" s="17" t="s">
        <v>19</v>
      </c>
    </row>
    <row r="28" spans="1:9" ht="18.75" customHeight="1">
      <c r="A28" s="28" t="s">
        <v>20</v>
      </c>
      <c r="B28" s="28"/>
      <c r="C28" s="14"/>
      <c r="D28" s="14"/>
      <c r="E28" s="14"/>
      <c r="F28" s="14"/>
      <c r="G28" s="14"/>
      <c r="H28" s="21"/>
      <c r="I28" s="17"/>
    </row>
    <row r="29" spans="1:9" ht="15.75" customHeight="1">
      <c r="A29" s="30" t="s">
        <v>28</v>
      </c>
      <c r="B29" s="30"/>
      <c r="C29" s="30"/>
      <c r="D29" s="16">
        <f>SUM(D30:D32)</f>
        <v>1.963</v>
      </c>
      <c r="E29" s="7"/>
      <c r="F29" s="8"/>
      <c r="G29" s="8"/>
      <c r="H29" s="8"/>
      <c r="I29" s="8"/>
    </row>
    <row r="30" spans="1:9" ht="15.75" customHeight="1">
      <c r="A30" s="29" t="s">
        <v>29</v>
      </c>
      <c r="B30" s="29"/>
      <c r="C30" s="29"/>
      <c r="D30" s="16">
        <v>0.095</v>
      </c>
      <c r="E30" s="7"/>
      <c r="F30" s="8"/>
      <c r="G30" s="8"/>
      <c r="H30" s="8"/>
      <c r="I30" s="8"/>
    </row>
    <row r="31" spans="1:9" ht="15.75" customHeight="1">
      <c r="A31" s="29" t="s">
        <v>30</v>
      </c>
      <c r="B31" s="29"/>
      <c r="C31" s="29"/>
      <c r="D31" s="16">
        <v>1.356</v>
      </c>
      <c r="E31" s="7"/>
      <c r="F31" s="8"/>
      <c r="G31" s="8"/>
      <c r="H31" s="8"/>
      <c r="I31" s="8"/>
    </row>
    <row r="32" spans="1:9" ht="15.75" customHeight="1">
      <c r="A32" s="29" t="s">
        <v>31</v>
      </c>
      <c r="B32" s="29"/>
      <c r="C32" s="29"/>
      <c r="D32" s="16">
        <v>0.512</v>
      </c>
      <c r="E32" s="7"/>
      <c r="F32" s="8"/>
      <c r="G32" s="8"/>
      <c r="H32" s="8"/>
      <c r="I32" s="8"/>
    </row>
    <row r="33" spans="1:9" ht="15.75" customHeight="1">
      <c r="A33" s="30" t="s">
        <v>32</v>
      </c>
      <c r="B33" s="30"/>
      <c r="C33" s="30"/>
      <c r="D33" s="16">
        <f>SUM(D34:D35)</f>
        <v>7387.431000000002</v>
      </c>
      <c r="E33" s="7"/>
      <c r="F33" s="8"/>
      <c r="G33" s="8"/>
      <c r="H33" s="8"/>
      <c r="I33" s="8"/>
    </row>
    <row r="34" spans="1:9" ht="15.75" customHeight="1">
      <c r="A34" s="29" t="s">
        <v>29</v>
      </c>
      <c r="B34" s="29"/>
      <c r="C34" s="29"/>
      <c r="D34" s="16">
        <v>2409.9899999999984</v>
      </c>
      <c r="E34" s="7"/>
      <c r="F34" s="8"/>
      <c r="G34" s="8"/>
      <c r="H34" s="8"/>
      <c r="I34" s="8"/>
    </row>
    <row r="35" spans="1:9" ht="15.75" customHeight="1">
      <c r="A35" s="29" t="s">
        <v>31</v>
      </c>
      <c r="B35" s="29"/>
      <c r="C35" s="29"/>
      <c r="D35" s="16">
        <v>4977.441000000004</v>
      </c>
      <c r="E35" s="7"/>
      <c r="F35" s="8"/>
      <c r="G35" s="8"/>
      <c r="H35" s="8"/>
      <c r="I35" s="8"/>
    </row>
    <row r="36" spans="1:9" ht="29.25" customHeight="1">
      <c r="A36" s="28" t="s">
        <v>33</v>
      </c>
      <c r="B36" s="28"/>
      <c r="C36" s="28"/>
      <c r="D36" s="28"/>
      <c r="E36" s="28"/>
      <c r="F36" s="28"/>
      <c r="G36" s="28"/>
      <c r="H36" s="16">
        <v>377059.128</v>
      </c>
      <c r="I36" s="8"/>
    </row>
    <row r="37" spans="1:9" ht="36.75" customHeight="1">
      <c r="A37" s="28" t="s">
        <v>34</v>
      </c>
      <c r="B37" s="28"/>
      <c r="C37" s="28"/>
      <c r="D37" s="28"/>
      <c r="E37" s="28"/>
      <c r="F37" s="28"/>
      <c r="G37" s="28"/>
      <c r="H37" s="16">
        <v>9915.881</v>
      </c>
      <c r="I37" s="8"/>
    </row>
    <row r="38" spans="1:9" ht="39" customHeight="1">
      <c r="A38" s="28" t="s">
        <v>35</v>
      </c>
      <c r="B38" s="28"/>
      <c r="C38" s="28"/>
      <c r="D38" s="28"/>
      <c r="E38" s="28"/>
      <c r="F38" s="28"/>
      <c r="G38" s="28"/>
      <c r="H38" s="16">
        <f>SUM(E40:E44)</f>
        <v>132087.53099999984</v>
      </c>
      <c r="I38" s="17" t="s">
        <v>19</v>
      </c>
    </row>
    <row r="39" spans="1:9" ht="16.5" customHeight="1">
      <c r="A39" s="28" t="s">
        <v>20</v>
      </c>
      <c r="B39" s="28"/>
      <c r="C39" s="14"/>
      <c r="D39" s="14"/>
      <c r="E39" s="14"/>
      <c r="F39" s="14"/>
      <c r="G39" s="14"/>
      <c r="H39" s="21"/>
      <c r="I39" s="17"/>
    </row>
    <row r="40" spans="1:9" ht="15.75" customHeight="1">
      <c r="A40" s="27" t="s">
        <v>36</v>
      </c>
      <c r="B40" s="27"/>
      <c r="C40" s="27"/>
      <c r="D40" s="27"/>
      <c r="E40" s="16">
        <v>7389.394000000003</v>
      </c>
      <c r="G40" s="8"/>
      <c r="H40" s="8"/>
      <c r="I40" s="8"/>
    </row>
    <row r="41" spans="1:9" ht="15.75" customHeight="1">
      <c r="A41" s="27" t="s">
        <v>37</v>
      </c>
      <c r="B41" s="27"/>
      <c r="C41" s="27"/>
      <c r="D41" s="27"/>
      <c r="E41" s="19">
        <v>96349.84299999988</v>
      </c>
      <c r="G41" s="8"/>
      <c r="H41" s="8"/>
      <c r="I41" s="8"/>
    </row>
    <row r="42" spans="1:9" ht="15.75" customHeight="1">
      <c r="A42" s="27" t="s">
        <v>38</v>
      </c>
      <c r="B42" s="27"/>
      <c r="C42" s="27"/>
      <c r="D42" s="27"/>
      <c r="E42" s="19">
        <v>28348.29399999997</v>
      </c>
      <c r="G42" s="8"/>
      <c r="H42" s="8"/>
      <c r="I42" s="8"/>
    </row>
    <row r="43" spans="1:9" ht="15.75" customHeight="1">
      <c r="A43" s="27" t="s">
        <v>39</v>
      </c>
      <c r="B43" s="27"/>
      <c r="C43" s="27"/>
      <c r="D43" s="27"/>
      <c r="E43" s="20">
        <v>0</v>
      </c>
      <c r="G43" s="8"/>
      <c r="H43" s="8"/>
      <c r="I43" s="8"/>
    </row>
    <row r="44" spans="1:9" ht="15.75" customHeight="1">
      <c r="A44" s="27" t="s">
        <v>40</v>
      </c>
      <c r="B44" s="27"/>
      <c r="C44" s="27"/>
      <c r="D44" s="27"/>
      <c r="E44" s="20">
        <v>0</v>
      </c>
      <c r="G44" s="8"/>
      <c r="H44" s="8"/>
      <c r="I44" s="8"/>
    </row>
    <row r="45" spans="1:9" ht="15.75">
      <c r="A45" s="28" t="s">
        <v>41</v>
      </c>
      <c r="B45" s="28"/>
      <c r="C45" s="28"/>
      <c r="D45" s="28"/>
      <c r="E45" s="28"/>
      <c r="F45" s="28"/>
      <c r="G45" s="28"/>
      <c r="H45" s="16">
        <v>142500.1</v>
      </c>
      <c r="I45" s="8"/>
    </row>
    <row r="46" spans="1:9" ht="36" customHeight="1">
      <c r="A46" s="28" t="s">
        <v>42</v>
      </c>
      <c r="B46" s="28"/>
      <c r="C46" s="28"/>
      <c r="D46" s="28"/>
      <c r="E46" s="28"/>
      <c r="F46" s="28"/>
      <c r="G46" s="28"/>
      <c r="H46" s="12">
        <v>0.09</v>
      </c>
      <c r="I46" s="8"/>
    </row>
    <row r="47" spans="1:9" ht="13.5" customHeight="1">
      <c r="A47" s="14"/>
      <c r="B47" s="14"/>
      <c r="C47" s="14"/>
      <c r="D47" s="14"/>
      <c r="E47" s="14"/>
      <c r="F47" s="14"/>
      <c r="G47" s="14"/>
      <c r="H47" s="23"/>
      <c r="I47" s="8"/>
    </row>
    <row r="48" spans="1:8" ht="38.25" customHeight="1">
      <c r="A48" s="31" t="s">
        <v>58</v>
      </c>
      <c r="B48" s="31"/>
      <c r="C48" s="31"/>
      <c r="D48" s="31"/>
      <c r="E48" s="31"/>
      <c r="F48" s="31"/>
      <c r="G48" s="31"/>
      <c r="H48" s="31"/>
    </row>
    <row r="49" spans="1:8" ht="21.75" customHeight="1">
      <c r="A49" s="42" t="s">
        <v>59</v>
      </c>
      <c r="B49" s="42"/>
      <c r="C49" s="42"/>
      <c r="D49" s="42"/>
      <c r="E49" s="34" t="s">
        <v>5</v>
      </c>
      <c r="F49" s="34"/>
      <c r="G49" s="34"/>
      <c r="H49" s="34"/>
    </row>
    <row r="50" spans="1:8" ht="21.75" customHeight="1">
      <c r="A50" s="42"/>
      <c r="B50" s="42"/>
      <c r="C50" s="42"/>
      <c r="D50" s="42"/>
      <c r="E50" s="10" t="s">
        <v>6</v>
      </c>
      <c r="F50" s="10" t="s">
        <v>7</v>
      </c>
      <c r="G50" s="10" t="s">
        <v>8</v>
      </c>
      <c r="H50" s="10" t="s">
        <v>9</v>
      </c>
    </row>
    <row r="51" spans="1:8" ht="40.5" customHeight="1">
      <c r="A51" s="43" t="s">
        <v>60</v>
      </c>
      <c r="B51" s="43"/>
      <c r="C51" s="43"/>
      <c r="D51" s="43"/>
      <c r="E51" s="24">
        <v>2392.3700000000003</v>
      </c>
      <c r="F51" s="24">
        <f aca="true" t="shared" si="0" ref="F51:H52">E51</f>
        <v>2392.3700000000003</v>
      </c>
      <c r="G51" s="24">
        <f t="shared" si="0"/>
        <v>2392.3700000000003</v>
      </c>
      <c r="H51" s="24">
        <f t="shared" si="0"/>
        <v>2392.3700000000003</v>
      </c>
    </row>
    <row r="52" spans="1:8" ht="39" customHeight="1">
      <c r="A52" s="43" t="s">
        <v>61</v>
      </c>
      <c r="B52" s="43"/>
      <c r="C52" s="43"/>
      <c r="D52" s="43"/>
      <c r="E52" s="24">
        <v>2343.05</v>
      </c>
      <c r="F52" s="24">
        <f t="shared" si="0"/>
        <v>2343.05</v>
      </c>
      <c r="G52" s="24">
        <f t="shared" si="0"/>
        <v>2343.05</v>
      </c>
      <c r="H52" s="24">
        <f t="shared" si="0"/>
        <v>2343.05</v>
      </c>
    </row>
    <row r="53" spans="1:9" ht="32.25" customHeight="1">
      <c r="A53" s="44" t="s">
        <v>62</v>
      </c>
      <c r="B53" s="44"/>
      <c r="C53" s="44"/>
      <c r="D53" s="44"/>
      <c r="E53" s="44"/>
      <c r="F53" s="44"/>
      <c r="G53" s="44"/>
      <c r="H53" s="44"/>
      <c r="I53" s="8"/>
    </row>
    <row r="54" spans="1:9" ht="20.25" customHeight="1">
      <c r="A54" s="14"/>
      <c r="B54" s="14"/>
      <c r="C54" s="14"/>
      <c r="D54" s="14"/>
      <c r="E54" s="14"/>
      <c r="F54" s="14"/>
      <c r="G54" s="14"/>
      <c r="H54" s="21"/>
      <c r="I54" s="8"/>
    </row>
    <row r="55" spans="1:8" ht="46.5" customHeight="1">
      <c r="A55" s="39" t="s">
        <v>43</v>
      </c>
      <c r="B55" s="39"/>
      <c r="C55" s="39"/>
      <c r="D55" s="39"/>
      <c r="E55" s="39"/>
      <c r="F55" s="39"/>
      <c r="G55" s="39"/>
      <c r="H55" s="39"/>
    </row>
    <row r="56" spans="1:8" ht="17.25" customHeight="1">
      <c r="A56" s="38" t="s">
        <v>44</v>
      </c>
      <c r="B56" s="38"/>
      <c r="C56" s="38"/>
      <c r="D56" s="38"/>
      <c r="E56" s="38"/>
      <c r="F56" s="38"/>
      <c r="G56" s="38"/>
      <c r="H56" s="38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1071.6</v>
      </c>
      <c r="F59" s="11">
        <f>E59</f>
        <v>1071.6</v>
      </c>
      <c r="G59" s="11">
        <f>F59</f>
        <v>1071.6</v>
      </c>
      <c r="H59" s="11">
        <f>G59</f>
        <v>1071.6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2623.95</v>
      </c>
      <c r="F60" s="11">
        <f aca="true" t="shared" si="1" ref="F60:H61">E60</f>
        <v>2623.95</v>
      </c>
      <c r="G60" s="11">
        <f t="shared" si="1"/>
        <v>2623.95</v>
      </c>
      <c r="H60" s="11">
        <f t="shared" si="1"/>
        <v>2623.95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5771.09</v>
      </c>
      <c r="F61" s="11">
        <f t="shared" si="1"/>
        <v>5771.09</v>
      </c>
      <c r="G61" s="11">
        <f t="shared" si="1"/>
        <v>5771.09</v>
      </c>
      <c r="H61" s="11">
        <f t="shared" si="1"/>
        <v>5771.09</v>
      </c>
      <c r="I61" s="9"/>
    </row>
    <row r="62" spans="1:7" ht="15.75">
      <c r="A62" s="7"/>
      <c r="B62" s="7"/>
      <c r="C62" s="9"/>
      <c r="D62" s="7"/>
      <c r="E62" s="25"/>
      <c r="G62" s="7"/>
    </row>
    <row r="63" spans="1:8" ht="17.25" customHeight="1">
      <c r="A63" s="31" t="s">
        <v>49</v>
      </c>
      <c r="B63" s="31"/>
      <c r="C63" s="31"/>
      <c r="D63" s="31"/>
      <c r="E63" s="31"/>
      <c r="F63" s="31"/>
      <c r="G63" s="31"/>
      <c r="H63" s="31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1071.6</v>
      </c>
      <c r="F66" s="11">
        <f aca="true" t="shared" si="2" ref="F66:H67">E66</f>
        <v>1071.6</v>
      </c>
      <c r="G66" s="11">
        <f t="shared" si="2"/>
        <v>1071.6</v>
      </c>
      <c r="H66" s="11">
        <f t="shared" si="2"/>
        <v>1071.6</v>
      </c>
      <c r="I66" s="9"/>
    </row>
    <row r="67" spans="1:9" ht="15.75">
      <c r="A67" s="10" t="s">
        <v>50</v>
      </c>
      <c r="B67" s="34" t="s">
        <v>10</v>
      </c>
      <c r="C67" s="34"/>
      <c r="D67" s="34"/>
      <c r="E67" s="11">
        <v>3845.91</v>
      </c>
      <c r="F67" s="11">
        <f t="shared" si="2"/>
        <v>3845.91</v>
      </c>
      <c r="G67" s="11">
        <f t="shared" si="2"/>
        <v>3845.91</v>
      </c>
      <c r="H67" s="11">
        <f t="shared" si="2"/>
        <v>3845.91</v>
      </c>
      <c r="I67" s="9"/>
    </row>
    <row r="68" spans="1:5" ht="15.75">
      <c r="A68" s="7"/>
      <c r="B68" s="7"/>
      <c r="C68" s="9"/>
      <c r="D68" s="9"/>
      <c r="E68" s="9"/>
    </row>
    <row r="69" spans="1:8" ht="67.5" customHeight="1">
      <c r="A69" s="35" t="s">
        <v>51</v>
      </c>
      <c r="B69" s="35"/>
      <c r="C69" s="35"/>
      <c r="D69" s="35"/>
      <c r="E69" s="35"/>
      <c r="F69" s="35"/>
      <c r="G69" s="35"/>
      <c r="H69" s="35"/>
    </row>
    <row r="70" spans="1:8" ht="15.75">
      <c r="A70" s="36" t="s">
        <v>52</v>
      </c>
      <c r="B70" s="36"/>
      <c r="C70" s="36"/>
      <c r="D70" s="36"/>
      <c r="E70" s="36"/>
      <c r="F70" s="36"/>
      <c r="G70" s="36"/>
      <c r="H70" s="36"/>
    </row>
    <row r="71" spans="1:8" ht="15.75">
      <c r="A71" s="22"/>
      <c r="B71" s="22"/>
      <c r="C71" s="22"/>
      <c r="D71" s="22"/>
      <c r="E71" s="22"/>
      <c r="F71" s="22"/>
      <c r="G71" s="22"/>
      <c r="H71" s="22"/>
    </row>
    <row r="72" spans="1:8" ht="15.75" hidden="1" outlineLevel="1">
      <c r="A72" s="37" t="s">
        <v>53</v>
      </c>
      <c r="B72" s="37"/>
      <c r="C72" s="37"/>
      <c r="D72" s="37"/>
      <c r="E72" s="37"/>
      <c r="F72" s="37"/>
      <c r="G72" s="37"/>
      <c r="H72" s="37"/>
    </row>
    <row r="73" spans="1:8" ht="15.75" customHeight="1" hidden="1" outlineLevel="1">
      <c r="A73" s="33" t="s">
        <v>63</v>
      </c>
      <c r="B73" s="33"/>
      <c r="C73" s="33"/>
      <c r="D73" s="33"/>
      <c r="E73" s="33"/>
      <c r="F73" s="33"/>
      <c r="G73" s="33"/>
      <c r="H73" s="33"/>
    </row>
    <row r="74" spans="1:8" ht="15.75" customHeight="1" hidden="1" outlineLevel="1">
      <c r="A74" s="32" t="s">
        <v>11</v>
      </c>
      <c r="B74" s="32"/>
      <c r="C74" s="32"/>
      <c r="D74" s="32"/>
      <c r="E74" s="32"/>
      <c r="F74" s="32"/>
      <c r="G74" s="32"/>
      <c r="H74" s="12">
        <f>ROUND(H77+H78*H79,2)</f>
        <v>2098.06</v>
      </c>
    </row>
    <row r="75" spans="1:5" ht="15.75" hidden="1" outlineLevel="1">
      <c r="A75" s="7"/>
      <c r="B75" s="7"/>
      <c r="C75" s="13"/>
      <c r="D75" s="13"/>
      <c r="E75" s="13"/>
    </row>
    <row r="76" spans="1:8" ht="15.75" customHeight="1" hidden="1" outlineLevel="1">
      <c r="A76" s="32" t="s">
        <v>12</v>
      </c>
      <c r="B76" s="32"/>
      <c r="C76" s="32"/>
      <c r="D76" s="32"/>
      <c r="E76" s="32"/>
      <c r="F76" s="32"/>
      <c r="G76" s="32"/>
      <c r="H76" s="32"/>
    </row>
    <row r="77" spans="1:8" ht="15.75" customHeight="1" hidden="1" outlineLevel="1">
      <c r="A77" s="31" t="s">
        <v>13</v>
      </c>
      <c r="B77" s="31"/>
      <c r="C77" s="31"/>
      <c r="D77" s="31"/>
      <c r="E77" s="31"/>
      <c r="F77" s="31"/>
      <c r="G77" s="31"/>
      <c r="H77" s="12">
        <v>1034.68</v>
      </c>
    </row>
    <row r="78" spans="1:8" ht="15.75" customHeight="1" hidden="1" outlineLevel="1">
      <c r="A78" s="31" t="s">
        <v>14</v>
      </c>
      <c r="B78" s="31"/>
      <c r="C78" s="31"/>
      <c r="D78" s="31"/>
      <c r="E78" s="31"/>
      <c r="F78" s="31"/>
      <c r="G78" s="31"/>
      <c r="H78" s="12">
        <v>624120.59</v>
      </c>
    </row>
    <row r="79" spans="1:8" ht="15.75" customHeight="1" hidden="1" outlineLevel="1">
      <c r="A79" s="31" t="s">
        <v>15</v>
      </c>
      <c r="B79" s="31"/>
      <c r="C79" s="31"/>
      <c r="D79" s="31"/>
      <c r="E79" s="31"/>
      <c r="F79" s="31"/>
      <c r="G79" s="31"/>
      <c r="H79" s="15">
        <f>(H80+H81-(H82+H89))/(H99+H100-(H101+H108))</f>
        <v>0.0017038097063726612</v>
      </c>
    </row>
    <row r="80" spans="1:8" ht="15.75" customHeight="1" hidden="1" outlineLevel="1">
      <c r="A80" s="31" t="s">
        <v>16</v>
      </c>
      <c r="B80" s="31"/>
      <c r="C80" s="31"/>
      <c r="D80" s="31"/>
      <c r="E80" s="31"/>
      <c r="F80" s="31"/>
      <c r="G80" s="31"/>
      <c r="H80" s="16">
        <v>898.283</v>
      </c>
    </row>
    <row r="81" spans="1:8" ht="15.75" customHeight="1" hidden="1" outlineLevel="1">
      <c r="A81" s="31" t="s">
        <v>17</v>
      </c>
      <c r="B81" s="31"/>
      <c r="C81" s="31"/>
      <c r="D81" s="31"/>
      <c r="E81" s="31"/>
      <c r="F81" s="31"/>
      <c r="G81" s="31"/>
      <c r="H81" s="16">
        <v>25.201999999999998</v>
      </c>
    </row>
    <row r="82" spans="1:8" ht="15.75" customHeight="1" hidden="1" outlineLevel="1">
      <c r="A82" s="31" t="s">
        <v>18</v>
      </c>
      <c r="B82" s="31"/>
      <c r="C82" s="31"/>
      <c r="D82" s="31"/>
      <c r="E82" s="31"/>
      <c r="F82" s="31"/>
      <c r="G82" s="31"/>
      <c r="H82" s="16">
        <f>E84+E85+E86+E87+E88</f>
        <v>313.46710352985144</v>
      </c>
    </row>
    <row r="83" spans="1:8" ht="15.75" hidden="1" outlineLevel="1">
      <c r="A83" s="31" t="s">
        <v>20</v>
      </c>
      <c r="B83" s="31"/>
      <c r="C83" s="14"/>
      <c r="D83" s="14"/>
      <c r="E83" s="14"/>
      <c r="F83" s="14"/>
      <c r="G83" s="14"/>
      <c r="H83" s="18"/>
    </row>
    <row r="84" spans="1:8" ht="15.75" customHeight="1" hidden="1" outlineLevel="1">
      <c r="A84" s="27" t="s">
        <v>21</v>
      </c>
      <c r="B84" s="27"/>
      <c r="C84" s="27"/>
      <c r="D84" s="27"/>
      <c r="E84" s="16">
        <v>48.16009262985146</v>
      </c>
      <c r="G84" s="8"/>
      <c r="H84" s="8"/>
    </row>
    <row r="85" spans="1:8" ht="15.75" customHeight="1" hidden="1" outlineLevel="1">
      <c r="A85" s="27" t="s">
        <v>22</v>
      </c>
      <c r="B85" s="27"/>
      <c r="C85" s="27"/>
      <c r="D85" s="27"/>
      <c r="E85" s="19">
        <v>222.8137043</v>
      </c>
      <c r="G85" s="8"/>
      <c r="H85" s="8"/>
    </row>
    <row r="86" spans="1:8" ht="15.75" customHeight="1" hidden="1" outlineLevel="1">
      <c r="A86" s="27" t="s">
        <v>23</v>
      </c>
      <c r="B86" s="27"/>
      <c r="C86" s="27"/>
      <c r="D86" s="27"/>
      <c r="E86" s="19">
        <v>42.4933066</v>
      </c>
      <c r="G86" s="8"/>
      <c r="H86" s="8"/>
    </row>
    <row r="87" spans="1:8" ht="15.75" customHeight="1" hidden="1" outlineLevel="1">
      <c r="A87" s="27" t="s">
        <v>24</v>
      </c>
      <c r="B87" s="27"/>
      <c r="C87" s="27"/>
      <c r="D87" s="27"/>
      <c r="E87" s="20">
        <v>0</v>
      </c>
      <c r="G87" s="8"/>
      <c r="H87" s="8"/>
    </row>
    <row r="88" spans="1:8" ht="15.75" customHeight="1" hidden="1" outlineLevel="1">
      <c r="A88" s="27" t="s">
        <v>25</v>
      </c>
      <c r="B88" s="27"/>
      <c r="C88" s="27"/>
      <c r="D88" s="27"/>
      <c r="E88" s="20">
        <v>0</v>
      </c>
      <c r="G88" s="8"/>
      <c r="H88" s="8"/>
    </row>
    <row r="89" spans="1:8" ht="15.75" customHeight="1" hidden="1" outlineLevel="1">
      <c r="A89" s="28" t="s">
        <v>26</v>
      </c>
      <c r="B89" s="28"/>
      <c r="C89" s="28"/>
      <c r="D89" s="28"/>
      <c r="E89" s="28"/>
      <c r="F89" s="28"/>
      <c r="G89" s="28"/>
      <c r="H89" s="16">
        <v>322.6</v>
      </c>
    </row>
    <row r="90" spans="1:8" ht="15.75" customHeight="1" hidden="1" outlineLevel="1">
      <c r="A90" s="28" t="s">
        <v>27</v>
      </c>
      <c r="B90" s="28"/>
      <c r="C90" s="28"/>
      <c r="D90" s="28"/>
      <c r="E90" s="28"/>
      <c r="F90" s="28"/>
      <c r="G90" s="28"/>
      <c r="H90" s="19">
        <f>D92+D96</f>
        <v>19678.168999999998</v>
      </c>
    </row>
    <row r="91" spans="1:8" ht="15.75" hidden="1" outlineLevel="1">
      <c r="A91" s="28" t="s">
        <v>20</v>
      </c>
      <c r="B91" s="28"/>
      <c r="C91" s="14"/>
      <c r="D91" s="14"/>
      <c r="E91" s="14"/>
      <c r="F91" s="14"/>
      <c r="G91" s="14"/>
      <c r="H91" s="21"/>
    </row>
    <row r="92" spans="1:8" ht="15.75" customHeight="1" hidden="1" outlineLevel="1">
      <c r="A92" s="30" t="s">
        <v>28</v>
      </c>
      <c r="B92" s="30"/>
      <c r="C92" s="30"/>
      <c r="D92" s="16">
        <f>D93+D94+D95</f>
        <v>13.489999999999998</v>
      </c>
      <c r="E92" s="7"/>
      <c r="F92" s="8"/>
      <c r="G92" s="8"/>
      <c r="H92" s="8"/>
    </row>
    <row r="93" spans="1:8" ht="15.75" customHeight="1" hidden="1" outlineLevel="1">
      <c r="A93" s="29" t="s">
        <v>29</v>
      </c>
      <c r="B93" s="29"/>
      <c r="C93" s="29"/>
      <c r="D93" s="16">
        <v>3.629</v>
      </c>
      <c r="E93" s="7"/>
      <c r="F93" s="8"/>
      <c r="G93" s="8"/>
      <c r="H93" s="8"/>
    </row>
    <row r="94" spans="1:8" ht="15.75" customHeight="1" hidden="1" outlineLevel="1">
      <c r="A94" s="29" t="s">
        <v>30</v>
      </c>
      <c r="B94" s="29"/>
      <c r="C94" s="29"/>
      <c r="D94" s="16">
        <v>6.276999999999999</v>
      </c>
      <c r="E94" s="7"/>
      <c r="F94" s="8"/>
      <c r="G94" s="8"/>
      <c r="H94" s="8"/>
    </row>
    <row r="95" spans="1:8" ht="15.75" customHeight="1" hidden="1" outlineLevel="1">
      <c r="A95" s="29" t="s">
        <v>31</v>
      </c>
      <c r="B95" s="29"/>
      <c r="C95" s="29"/>
      <c r="D95" s="16">
        <v>3.584</v>
      </c>
      <c r="E95" s="7"/>
      <c r="F95" s="8"/>
      <c r="G95" s="8"/>
      <c r="H95" s="8"/>
    </row>
    <row r="96" spans="1:8" ht="15.75" customHeight="1" hidden="1" outlineLevel="1">
      <c r="A96" s="30" t="s">
        <v>32</v>
      </c>
      <c r="B96" s="30"/>
      <c r="C96" s="30"/>
      <c r="D96" s="16">
        <f>D97+D98</f>
        <v>19664.678999999996</v>
      </c>
      <c r="E96" s="7"/>
      <c r="F96" s="8"/>
      <c r="G96" s="8"/>
      <c r="H96" s="8"/>
    </row>
    <row r="97" spans="1:8" ht="15.75" customHeight="1" hidden="1" outlineLevel="1">
      <c r="A97" s="29" t="s">
        <v>29</v>
      </c>
      <c r="B97" s="29"/>
      <c r="C97" s="29"/>
      <c r="D97" s="16">
        <v>5842.918999999997</v>
      </c>
      <c r="E97" s="7"/>
      <c r="F97" s="8"/>
      <c r="G97" s="8"/>
      <c r="H97" s="8"/>
    </row>
    <row r="98" spans="1:8" ht="15.75" customHeight="1" hidden="1" outlineLevel="1">
      <c r="A98" s="29" t="s">
        <v>31</v>
      </c>
      <c r="B98" s="29"/>
      <c r="C98" s="29"/>
      <c r="D98" s="16">
        <v>13821.76</v>
      </c>
      <c r="E98" s="7"/>
      <c r="F98" s="8"/>
      <c r="G98" s="8"/>
      <c r="H98" s="8"/>
    </row>
    <row r="99" spans="1:8" ht="15.75" customHeight="1" hidden="1" outlineLevel="1">
      <c r="A99" s="28" t="s">
        <v>33</v>
      </c>
      <c r="B99" s="28"/>
      <c r="C99" s="28"/>
      <c r="D99" s="28"/>
      <c r="E99" s="28"/>
      <c r="F99" s="28"/>
      <c r="G99" s="28"/>
      <c r="H99" s="16">
        <v>488301.148</v>
      </c>
    </row>
    <row r="100" spans="1:8" ht="15.75" customHeight="1" hidden="1" outlineLevel="1">
      <c r="A100" s="28" t="s">
        <v>34</v>
      </c>
      <c r="B100" s="28"/>
      <c r="C100" s="28"/>
      <c r="D100" s="28"/>
      <c r="E100" s="28"/>
      <c r="F100" s="28"/>
      <c r="G100" s="28"/>
      <c r="H100" s="16">
        <v>21118.159</v>
      </c>
    </row>
    <row r="101" spans="1:8" ht="15.75" customHeight="1" hidden="1" outlineLevel="1">
      <c r="A101" s="28" t="s">
        <v>35</v>
      </c>
      <c r="B101" s="28"/>
      <c r="C101" s="28"/>
      <c r="D101" s="28"/>
      <c r="E101" s="28"/>
      <c r="F101" s="28"/>
      <c r="G101" s="28"/>
      <c r="H101" s="16">
        <f>E103+E104+E105+E106+E107</f>
        <v>159267.99400000004</v>
      </c>
    </row>
    <row r="102" spans="1:8" ht="15.75" hidden="1" outlineLevel="1">
      <c r="A102" s="28" t="s">
        <v>20</v>
      </c>
      <c r="B102" s="28"/>
      <c r="C102" s="14"/>
      <c r="D102" s="14"/>
      <c r="E102" s="14"/>
      <c r="F102" s="14"/>
      <c r="G102" s="14"/>
      <c r="H102" s="21"/>
    </row>
    <row r="103" spans="1:8" ht="15.75" customHeight="1" hidden="1" outlineLevel="1">
      <c r="A103" s="27" t="s">
        <v>36</v>
      </c>
      <c r="B103" s="27"/>
      <c r="C103" s="27"/>
      <c r="D103" s="27"/>
      <c r="E103" s="16">
        <v>19678.168999999998</v>
      </c>
      <c r="G103" s="8"/>
      <c r="H103" s="8"/>
    </row>
    <row r="104" spans="1:8" ht="15.75" customHeight="1" hidden="1" outlineLevel="1">
      <c r="A104" s="27" t="s">
        <v>37</v>
      </c>
      <c r="B104" s="27"/>
      <c r="C104" s="27"/>
      <c r="D104" s="27"/>
      <c r="E104" s="19">
        <v>113440.62500000001</v>
      </c>
      <c r="G104" s="8"/>
      <c r="H104" s="8"/>
    </row>
    <row r="105" spans="1:8" ht="15.75" customHeight="1" hidden="1" outlineLevel="1">
      <c r="A105" s="27" t="s">
        <v>38</v>
      </c>
      <c r="B105" s="27"/>
      <c r="C105" s="27"/>
      <c r="D105" s="27"/>
      <c r="E105" s="19">
        <v>26149.200000000004</v>
      </c>
      <c r="G105" s="8"/>
      <c r="H105" s="8"/>
    </row>
    <row r="106" spans="1:8" ht="15.75" customHeight="1" hidden="1" outlineLevel="1">
      <c r="A106" s="27" t="s">
        <v>39</v>
      </c>
      <c r="B106" s="27"/>
      <c r="C106" s="27"/>
      <c r="D106" s="27"/>
      <c r="E106" s="20">
        <v>0</v>
      </c>
      <c r="G106" s="8"/>
      <c r="H106" s="8"/>
    </row>
    <row r="107" spans="1:8" ht="15.75" customHeight="1" hidden="1" outlineLevel="1">
      <c r="A107" s="27" t="s">
        <v>40</v>
      </c>
      <c r="B107" s="27"/>
      <c r="C107" s="27"/>
      <c r="D107" s="27"/>
      <c r="E107" s="20">
        <v>0</v>
      </c>
      <c r="G107" s="8"/>
      <c r="H107" s="8"/>
    </row>
    <row r="108" spans="1:8" ht="15.75" customHeight="1" hidden="1" outlineLevel="1">
      <c r="A108" s="28" t="s">
        <v>41</v>
      </c>
      <c r="B108" s="28"/>
      <c r="C108" s="28"/>
      <c r="D108" s="28"/>
      <c r="E108" s="28"/>
      <c r="F108" s="28"/>
      <c r="G108" s="28"/>
      <c r="H108" s="16">
        <v>181460</v>
      </c>
    </row>
    <row r="109" spans="1:8" ht="15.75" customHeight="1" hidden="1" outlineLevel="1">
      <c r="A109" s="28" t="s">
        <v>42</v>
      </c>
      <c r="B109" s="28"/>
      <c r="C109" s="28"/>
      <c r="D109" s="28"/>
      <c r="E109" s="28"/>
      <c r="F109" s="28"/>
      <c r="G109" s="28"/>
      <c r="H109" s="12">
        <v>0</v>
      </c>
    </row>
    <row r="110" ht="15.75" hidden="1" outlineLevel="1"/>
    <row r="111" spans="1:9" s="8" customFormat="1" ht="15.75" hidden="1" outlineLevel="1">
      <c r="A111" s="33" t="s">
        <v>54</v>
      </c>
      <c r="B111" s="33"/>
      <c r="C111" s="33"/>
      <c r="D111" s="33"/>
      <c r="E111" s="33"/>
      <c r="F111" s="33"/>
      <c r="G111" s="33"/>
      <c r="H111" s="33"/>
      <c r="I111" s="7"/>
    </row>
    <row r="112" spans="1:9" s="8" customFormat="1" ht="40.5" customHeight="1" hidden="1" outlineLevel="1">
      <c r="A112" s="32" t="s">
        <v>11</v>
      </c>
      <c r="B112" s="32"/>
      <c r="C112" s="32"/>
      <c r="D112" s="32"/>
      <c r="E112" s="32"/>
      <c r="F112" s="32"/>
      <c r="G112" s="32"/>
      <c r="H112" s="12">
        <f>ROUND(H115+H116*H117,2)</f>
        <v>1962.75</v>
      </c>
      <c r="I112" s="7"/>
    </row>
    <row r="113" spans="1:9" s="8" customFormat="1" ht="15.75" hidden="1" outlineLevel="1">
      <c r="A113" s="7"/>
      <c r="B113" s="7"/>
      <c r="C113" s="13"/>
      <c r="D113" s="13"/>
      <c r="E113" s="13"/>
      <c r="F113" s="7"/>
      <c r="G113" s="4"/>
      <c r="H113" s="7"/>
      <c r="I113" s="7"/>
    </row>
    <row r="114" spans="1:9" s="8" customFormat="1" ht="33.75" customHeight="1" hidden="1" outlineLevel="1">
      <c r="A114" s="32" t="s">
        <v>12</v>
      </c>
      <c r="B114" s="32"/>
      <c r="C114" s="32"/>
      <c r="D114" s="32"/>
      <c r="E114" s="32"/>
      <c r="F114" s="32"/>
      <c r="G114" s="32"/>
      <c r="H114" s="32"/>
      <c r="I114" s="7"/>
    </row>
    <row r="115" spans="1:9" s="8" customFormat="1" ht="21.75" customHeight="1" hidden="1" outlineLevel="1">
      <c r="A115" s="31" t="s">
        <v>13</v>
      </c>
      <c r="B115" s="31"/>
      <c r="C115" s="31"/>
      <c r="D115" s="31"/>
      <c r="E115" s="31"/>
      <c r="F115" s="31"/>
      <c r="G115" s="31"/>
      <c r="H115" s="12">
        <v>1035.59</v>
      </c>
      <c r="I115" s="7"/>
    </row>
    <row r="116" spans="1:9" s="8" customFormat="1" ht="25.5" customHeight="1" hidden="1" outlineLevel="1">
      <c r="A116" s="31" t="s">
        <v>14</v>
      </c>
      <c r="B116" s="31"/>
      <c r="C116" s="31"/>
      <c r="D116" s="31"/>
      <c r="E116" s="31"/>
      <c r="F116" s="31"/>
      <c r="G116" s="31"/>
      <c r="H116" s="12">
        <v>635808.84</v>
      </c>
      <c r="I116" s="7"/>
    </row>
    <row r="117" spans="1:9" s="8" customFormat="1" ht="35.25" customHeight="1" hidden="1" outlineLevel="1">
      <c r="A117" s="31" t="s">
        <v>15</v>
      </c>
      <c r="B117" s="31"/>
      <c r="C117" s="31"/>
      <c r="D117" s="31"/>
      <c r="E117" s="31"/>
      <c r="F117" s="31"/>
      <c r="G117" s="31"/>
      <c r="H117" s="15">
        <f>(H118+H119-(H120+H127))/(H137+H138-(H139+H146))</f>
        <v>0.0014582306901184592</v>
      </c>
      <c r="I117" s="7"/>
    </row>
    <row r="118" spans="1:9" s="8" customFormat="1" ht="24.75" customHeight="1" hidden="1" outlineLevel="1">
      <c r="A118" s="31" t="s">
        <v>16</v>
      </c>
      <c r="B118" s="31"/>
      <c r="C118" s="31"/>
      <c r="D118" s="31"/>
      <c r="E118" s="31"/>
      <c r="F118" s="31"/>
      <c r="G118" s="31"/>
      <c r="H118" s="16">
        <v>736.134</v>
      </c>
      <c r="I118" s="7"/>
    </row>
    <row r="119" spans="1:9" s="8" customFormat="1" ht="35.25" customHeight="1" hidden="1" outlineLevel="1">
      <c r="A119" s="31" t="s">
        <v>17</v>
      </c>
      <c r="B119" s="31"/>
      <c r="C119" s="31"/>
      <c r="D119" s="31"/>
      <c r="E119" s="31"/>
      <c r="F119" s="31"/>
      <c r="G119" s="31"/>
      <c r="H119" s="16">
        <v>17.411</v>
      </c>
      <c r="I119" s="7"/>
    </row>
    <row r="120" spans="1:9" s="8" customFormat="1" ht="36.75" customHeight="1" hidden="1" outlineLevel="1">
      <c r="A120" s="31" t="s">
        <v>18</v>
      </c>
      <c r="B120" s="31"/>
      <c r="C120" s="31"/>
      <c r="D120" s="31"/>
      <c r="E120" s="31"/>
      <c r="F120" s="31"/>
      <c r="G120" s="31"/>
      <c r="H120" s="16">
        <f>E122+E123+E124+E125+E126</f>
        <v>263.95312628630904</v>
      </c>
      <c r="I120" s="7"/>
    </row>
    <row r="121" spans="1:9" s="8" customFormat="1" ht="15.75" hidden="1" outlineLevel="1">
      <c r="A121" s="31" t="s">
        <v>20</v>
      </c>
      <c r="B121" s="31"/>
      <c r="C121" s="14"/>
      <c r="D121" s="14"/>
      <c r="E121" s="14"/>
      <c r="F121" s="14"/>
      <c r="G121" s="14"/>
      <c r="H121" s="18"/>
      <c r="I121" s="7"/>
    </row>
    <row r="122" spans="1:9" s="8" customFormat="1" ht="15.75" customHeight="1" hidden="1" outlineLevel="1">
      <c r="A122" s="27" t="s">
        <v>21</v>
      </c>
      <c r="B122" s="27"/>
      <c r="C122" s="27"/>
      <c r="D122" s="27"/>
      <c r="E122" s="16">
        <v>36.05895858630909</v>
      </c>
      <c r="F122" s="7"/>
      <c r="I122" s="7"/>
    </row>
    <row r="123" spans="1:9" s="8" customFormat="1" ht="15.75" customHeight="1" hidden="1" outlineLevel="1">
      <c r="A123" s="27" t="s">
        <v>22</v>
      </c>
      <c r="B123" s="27"/>
      <c r="C123" s="27"/>
      <c r="D123" s="27"/>
      <c r="E123" s="19">
        <v>189.6352561</v>
      </c>
      <c r="F123" s="7"/>
      <c r="I123" s="7"/>
    </row>
    <row r="124" spans="1:9" s="8" customFormat="1" ht="15.75" customHeight="1" hidden="1" outlineLevel="1">
      <c r="A124" s="27" t="s">
        <v>23</v>
      </c>
      <c r="B124" s="27"/>
      <c r="C124" s="27"/>
      <c r="D124" s="27"/>
      <c r="E124" s="19">
        <v>38.2589116</v>
      </c>
      <c r="F124" s="7"/>
      <c r="I124" s="7"/>
    </row>
    <row r="125" spans="1:8" ht="15.75" customHeight="1" hidden="1" outlineLevel="1">
      <c r="A125" s="27" t="s">
        <v>24</v>
      </c>
      <c r="B125" s="27"/>
      <c r="C125" s="27"/>
      <c r="D125" s="27"/>
      <c r="E125" s="20">
        <v>0</v>
      </c>
      <c r="G125" s="8"/>
      <c r="H125" s="8"/>
    </row>
    <row r="126" spans="1:8" ht="15.75" customHeight="1" hidden="1" outlineLevel="1">
      <c r="A126" s="27" t="s">
        <v>25</v>
      </c>
      <c r="B126" s="27"/>
      <c r="C126" s="27"/>
      <c r="D126" s="27"/>
      <c r="E126" s="20">
        <v>0</v>
      </c>
      <c r="G126" s="8"/>
      <c r="H126" s="8"/>
    </row>
    <row r="127" spans="1:8" ht="24" customHeight="1" hidden="1" outlineLevel="1">
      <c r="A127" s="28" t="s">
        <v>26</v>
      </c>
      <c r="B127" s="28"/>
      <c r="C127" s="28"/>
      <c r="D127" s="28"/>
      <c r="E127" s="28"/>
      <c r="F127" s="28"/>
      <c r="G127" s="28"/>
      <c r="H127" s="16">
        <v>278.07</v>
      </c>
    </row>
    <row r="128" spans="1:8" ht="33" customHeight="1" hidden="1" outlineLevel="1">
      <c r="A128" s="28" t="s">
        <v>27</v>
      </c>
      <c r="B128" s="28"/>
      <c r="C128" s="28"/>
      <c r="D128" s="28"/>
      <c r="E128" s="28"/>
      <c r="F128" s="28"/>
      <c r="G128" s="28"/>
      <c r="H128" s="19">
        <f>D130+D134</f>
        <v>14713.456</v>
      </c>
    </row>
    <row r="129" spans="1:8" ht="15.75" hidden="1" outlineLevel="1">
      <c r="A129" s="28" t="s">
        <v>20</v>
      </c>
      <c r="B129" s="28"/>
      <c r="C129" s="14"/>
      <c r="D129" s="14"/>
      <c r="E129" s="14"/>
      <c r="F129" s="14"/>
      <c r="G129" s="14"/>
      <c r="H129" s="21"/>
    </row>
    <row r="130" spans="1:8" ht="15.75" customHeight="1" hidden="1" outlineLevel="1">
      <c r="A130" s="30" t="s">
        <v>28</v>
      </c>
      <c r="B130" s="30"/>
      <c r="C130" s="30"/>
      <c r="D130" s="16">
        <f>D131+D132+D133</f>
        <v>14.579</v>
      </c>
      <c r="E130" s="7"/>
      <c r="F130" s="8"/>
      <c r="G130" s="8"/>
      <c r="H130" s="8"/>
    </row>
    <row r="131" spans="1:8" ht="15.75" customHeight="1" hidden="1" outlineLevel="1">
      <c r="A131" s="29" t="s">
        <v>29</v>
      </c>
      <c r="B131" s="29"/>
      <c r="C131" s="29"/>
      <c r="D131" s="16">
        <v>3.629</v>
      </c>
      <c r="E131" s="7"/>
      <c r="F131" s="8"/>
      <c r="G131" s="8"/>
      <c r="H131" s="8"/>
    </row>
    <row r="132" spans="1:8" ht="15.75" customHeight="1" hidden="1" outlineLevel="1">
      <c r="A132" s="29" t="s">
        <v>30</v>
      </c>
      <c r="B132" s="29"/>
      <c r="C132" s="29"/>
      <c r="D132" s="16">
        <v>7.282</v>
      </c>
      <c r="E132" s="7"/>
      <c r="F132" s="8"/>
      <c r="G132" s="8"/>
      <c r="H132" s="8"/>
    </row>
    <row r="133" spans="1:8" ht="15.75" customHeight="1" hidden="1" outlineLevel="1">
      <c r="A133" s="29" t="s">
        <v>31</v>
      </c>
      <c r="B133" s="29"/>
      <c r="C133" s="29"/>
      <c r="D133" s="16">
        <v>3.668</v>
      </c>
      <c r="E133" s="7"/>
      <c r="F133" s="8"/>
      <c r="G133" s="8"/>
      <c r="H133" s="8"/>
    </row>
    <row r="134" spans="1:8" ht="15.75" customHeight="1" hidden="1" outlineLevel="1">
      <c r="A134" s="30" t="s">
        <v>32</v>
      </c>
      <c r="B134" s="30"/>
      <c r="C134" s="30"/>
      <c r="D134" s="16">
        <f>D135+D136</f>
        <v>14698.877</v>
      </c>
      <c r="E134" s="7"/>
      <c r="F134" s="8"/>
      <c r="G134" s="8"/>
      <c r="H134" s="8"/>
    </row>
    <row r="135" spans="1:8" ht="15.75" customHeight="1" hidden="1" outlineLevel="1">
      <c r="A135" s="29" t="s">
        <v>29</v>
      </c>
      <c r="B135" s="29"/>
      <c r="C135" s="29"/>
      <c r="D135" s="16">
        <v>4356.801999999999</v>
      </c>
      <c r="E135" s="7"/>
      <c r="F135" s="8"/>
      <c r="G135" s="8"/>
      <c r="H135" s="8"/>
    </row>
    <row r="136" spans="1:8" ht="15.75" customHeight="1" hidden="1" outlineLevel="1">
      <c r="A136" s="29" t="s">
        <v>31</v>
      </c>
      <c r="B136" s="29"/>
      <c r="C136" s="29"/>
      <c r="D136" s="16">
        <v>10342.075000000003</v>
      </c>
      <c r="E136" s="7"/>
      <c r="F136" s="8"/>
      <c r="G136" s="8"/>
      <c r="H136" s="8"/>
    </row>
    <row r="137" spans="1:8" ht="35.25" customHeight="1" hidden="1" outlineLevel="1">
      <c r="A137" s="28" t="s">
        <v>33</v>
      </c>
      <c r="B137" s="28"/>
      <c r="C137" s="28"/>
      <c r="D137" s="28"/>
      <c r="E137" s="28"/>
      <c r="F137" s="28"/>
      <c r="G137" s="28"/>
      <c r="H137" s="16">
        <v>436991.182</v>
      </c>
    </row>
    <row r="138" spans="1:8" ht="34.5" customHeight="1" hidden="1" outlineLevel="1">
      <c r="A138" s="28" t="s">
        <v>34</v>
      </c>
      <c r="B138" s="28"/>
      <c r="C138" s="28"/>
      <c r="D138" s="28"/>
      <c r="E138" s="28"/>
      <c r="F138" s="28"/>
      <c r="G138" s="28"/>
      <c r="H138" s="16">
        <v>14373.501</v>
      </c>
    </row>
    <row r="139" spans="1:8" ht="34.5" customHeight="1" hidden="1" outlineLevel="1">
      <c r="A139" s="28" t="s">
        <v>35</v>
      </c>
      <c r="B139" s="28"/>
      <c r="C139" s="28"/>
      <c r="D139" s="28"/>
      <c r="E139" s="28"/>
      <c r="F139" s="28"/>
      <c r="G139" s="28"/>
      <c r="H139" s="16">
        <f>E141+E142+E143+E144+E145</f>
        <v>149900.903</v>
      </c>
    </row>
    <row r="140" spans="1:8" ht="15.75" hidden="1" outlineLevel="1">
      <c r="A140" s="28" t="s">
        <v>20</v>
      </c>
      <c r="B140" s="28"/>
      <c r="C140" s="14"/>
      <c r="D140" s="14"/>
      <c r="E140" s="14"/>
      <c r="F140" s="14"/>
      <c r="G140" s="14"/>
      <c r="H140" s="21"/>
    </row>
    <row r="141" spans="1:9" s="8" customFormat="1" ht="15.75" customHeight="1" hidden="1" outlineLevel="1">
      <c r="A141" s="27" t="s">
        <v>36</v>
      </c>
      <c r="B141" s="27"/>
      <c r="C141" s="27"/>
      <c r="D141" s="27"/>
      <c r="E141" s="16">
        <v>14713.456</v>
      </c>
      <c r="F141" s="7"/>
      <c r="I141" s="7"/>
    </row>
    <row r="142" spans="1:9" s="8" customFormat="1" ht="15.75" customHeight="1" hidden="1" outlineLevel="1">
      <c r="A142" s="27" t="s">
        <v>37</v>
      </c>
      <c r="B142" s="27"/>
      <c r="C142" s="27"/>
      <c r="D142" s="27"/>
      <c r="E142" s="19">
        <v>109231.80099999999</v>
      </c>
      <c r="F142" s="7"/>
      <c r="I142" s="7"/>
    </row>
    <row r="143" spans="1:9" s="8" customFormat="1" ht="15.75" customHeight="1" hidden="1" outlineLevel="1">
      <c r="A143" s="27" t="s">
        <v>38</v>
      </c>
      <c r="B143" s="27"/>
      <c r="C143" s="27"/>
      <c r="D143" s="27"/>
      <c r="E143" s="19">
        <v>25955.646000000004</v>
      </c>
      <c r="F143" s="7"/>
      <c r="I143" s="7"/>
    </row>
    <row r="144" spans="1:9" s="8" customFormat="1" ht="15.75" customHeight="1" hidden="1" outlineLevel="1">
      <c r="A144" s="27" t="s">
        <v>39</v>
      </c>
      <c r="B144" s="27"/>
      <c r="C144" s="27"/>
      <c r="D144" s="27"/>
      <c r="E144" s="20">
        <v>0</v>
      </c>
      <c r="F144" s="7"/>
      <c r="I144" s="7"/>
    </row>
    <row r="145" spans="1:9" s="8" customFormat="1" ht="15.75" customHeight="1" hidden="1" outlineLevel="1">
      <c r="A145" s="27" t="s">
        <v>40</v>
      </c>
      <c r="B145" s="27"/>
      <c r="C145" s="27"/>
      <c r="D145" s="27"/>
      <c r="E145" s="20">
        <v>0</v>
      </c>
      <c r="F145" s="7"/>
      <c r="I145" s="7"/>
    </row>
    <row r="146" spans="1:9" s="8" customFormat="1" ht="31.5" customHeight="1" hidden="1" outlineLevel="1">
      <c r="A146" s="28" t="s">
        <v>41</v>
      </c>
      <c r="B146" s="28"/>
      <c r="C146" s="28"/>
      <c r="D146" s="28"/>
      <c r="E146" s="28"/>
      <c r="F146" s="28"/>
      <c r="G146" s="28"/>
      <c r="H146" s="16">
        <v>156410</v>
      </c>
      <c r="I146" s="7"/>
    </row>
    <row r="147" spans="1:9" s="8" customFormat="1" ht="34.5" customHeight="1" hidden="1" outlineLevel="1">
      <c r="A147" s="28" t="s">
        <v>42</v>
      </c>
      <c r="B147" s="28"/>
      <c r="C147" s="28"/>
      <c r="D147" s="28"/>
      <c r="E147" s="28"/>
      <c r="F147" s="28"/>
      <c r="G147" s="28"/>
      <c r="H147" s="12">
        <v>0</v>
      </c>
      <c r="I147" s="7"/>
    </row>
    <row r="148" ht="15.75" hidden="1" outlineLevel="1"/>
    <row r="149" spans="1:8" ht="15.75" customHeight="1" hidden="1" outlineLevel="1">
      <c r="A149" s="33" t="s">
        <v>64</v>
      </c>
      <c r="B149" s="33"/>
      <c r="C149" s="33"/>
      <c r="D149" s="33"/>
      <c r="E149" s="33"/>
      <c r="F149" s="33"/>
      <c r="G149" s="33"/>
      <c r="H149" s="33"/>
    </row>
    <row r="150" spans="1:8" ht="15.75" customHeight="1" hidden="1" outlineLevel="1">
      <c r="A150" s="32" t="s">
        <v>11</v>
      </c>
      <c r="B150" s="32"/>
      <c r="C150" s="32"/>
      <c r="D150" s="32"/>
      <c r="E150" s="32"/>
      <c r="F150" s="32"/>
      <c r="G150" s="32"/>
      <c r="H150" s="12">
        <f>ROUND(H153+H154*H155,2)</f>
        <v>1979.9</v>
      </c>
    </row>
    <row r="151" spans="1:5" ht="15.75" hidden="1" outlineLevel="1">
      <c r="A151" s="7"/>
      <c r="B151" s="7"/>
      <c r="C151" s="13"/>
      <c r="D151" s="13"/>
      <c r="E151" s="13"/>
    </row>
    <row r="152" spans="1:8" ht="15.75" customHeight="1" hidden="1" outlineLevel="1">
      <c r="A152" s="32" t="s">
        <v>12</v>
      </c>
      <c r="B152" s="32"/>
      <c r="C152" s="32"/>
      <c r="D152" s="32"/>
      <c r="E152" s="32"/>
      <c r="F152" s="32"/>
      <c r="G152" s="32"/>
      <c r="H152" s="32"/>
    </row>
    <row r="153" spans="1:8" ht="15.75" customHeight="1" hidden="1" outlineLevel="1">
      <c r="A153" s="31" t="s">
        <v>13</v>
      </c>
      <c r="B153" s="31"/>
      <c r="C153" s="31"/>
      <c r="D153" s="31"/>
      <c r="E153" s="31"/>
      <c r="F153" s="31"/>
      <c r="G153" s="31"/>
      <c r="H153" s="12">
        <v>1104.6</v>
      </c>
    </row>
    <row r="154" spans="1:8" ht="15.75" customHeight="1" hidden="1" outlineLevel="1">
      <c r="A154" s="31" t="s">
        <v>14</v>
      </c>
      <c r="B154" s="31"/>
      <c r="C154" s="31"/>
      <c r="D154" s="31"/>
      <c r="E154" s="31"/>
      <c r="F154" s="31"/>
      <c r="G154" s="31"/>
      <c r="H154" s="12">
        <v>620920.04</v>
      </c>
    </row>
    <row r="155" spans="1:8" ht="15.75" customHeight="1" hidden="1" outlineLevel="1">
      <c r="A155" s="31" t="s">
        <v>15</v>
      </c>
      <c r="B155" s="31"/>
      <c r="C155" s="31"/>
      <c r="D155" s="31"/>
      <c r="E155" s="31"/>
      <c r="F155" s="31"/>
      <c r="G155" s="31"/>
      <c r="H155" s="15">
        <f>(H156+H157-(H158+H165))/(H175+H176-(H177+H184))</f>
        <v>0.0014096883027835628</v>
      </c>
    </row>
    <row r="156" spans="1:8" ht="15.75" customHeight="1" hidden="1" outlineLevel="1">
      <c r="A156" s="31" t="s">
        <v>16</v>
      </c>
      <c r="B156" s="31"/>
      <c r="C156" s="31"/>
      <c r="D156" s="31"/>
      <c r="E156" s="31"/>
      <c r="F156" s="31"/>
      <c r="G156" s="31"/>
      <c r="H156" s="16">
        <v>651.518</v>
      </c>
    </row>
    <row r="157" spans="1:8" ht="15.75" customHeight="1" hidden="1" outlineLevel="1">
      <c r="A157" s="31" t="s">
        <v>17</v>
      </c>
      <c r="B157" s="31"/>
      <c r="C157" s="31"/>
      <c r="D157" s="31"/>
      <c r="E157" s="31"/>
      <c r="F157" s="31"/>
      <c r="G157" s="31"/>
      <c r="H157" s="16">
        <v>1.684</v>
      </c>
    </row>
    <row r="158" spans="1:8" ht="15.75" customHeight="1" hidden="1" outlineLevel="1">
      <c r="A158" s="31" t="s">
        <v>18</v>
      </c>
      <c r="B158" s="31"/>
      <c r="C158" s="31"/>
      <c r="D158" s="31"/>
      <c r="E158" s="31"/>
      <c r="F158" s="31"/>
      <c r="G158" s="31"/>
      <c r="H158" s="16">
        <f>E160+E161+E162+E163+E164</f>
        <v>247.30202250450577</v>
      </c>
    </row>
    <row r="159" spans="1:8" ht="15.75" hidden="1" outlineLevel="1">
      <c r="A159" s="31" t="s">
        <v>20</v>
      </c>
      <c r="B159" s="31"/>
      <c r="C159" s="14"/>
      <c r="D159" s="14"/>
      <c r="E159" s="14"/>
      <c r="F159" s="14"/>
      <c r="G159" s="14"/>
      <c r="H159" s="18"/>
    </row>
    <row r="160" spans="1:8" ht="15.75" customHeight="1" hidden="1" outlineLevel="1">
      <c r="A160" s="27" t="s">
        <v>21</v>
      </c>
      <c r="B160" s="27"/>
      <c r="C160" s="27"/>
      <c r="D160" s="27"/>
      <c r="E160" s="16">
        <v>29.060397804505758</v>
      </c>
      <c r="G160" s="8"/>
      <c r="H160" s="8"/>
    </row>
    <row r="161" spans="1:8" ht="15.75" customHeight="1" hidden="1" outlineLevel="1">
      <c r="A161" s="27" t="s">
        <v>22</v>
      </c>
      <c r="B161" s="27"/>
      <c r="C161" s="27"/>
      <c r="D161" s="27"/>
      <c r="E161" s="19">
        <v>186.15620320000002</v>
      </c>
      <c r="G161" s="8"/>
      <c r="H161" s="8"/>
    </row>
    <row r="162" spans="1:8" ht="15.75" customHeight="1" hidden="1" outlineLevel="1">
      <c r="A162" s="27" t="s">
        <v>23</v>
      </c>
      <c r="B162" s="27"/>
      <c r="C162" s="27"/>
      <c r="D162" s="27"/>
      <c r="E162" s="19">
        <v>32.0854215</v>
      </c>
      <c r="G162" s="8"/>
      <c r="H162" s="8"/>
    </row>
    <row r="163" spans="1:8" ht="15.75" customHeight="1" hidden="1" outlineLevel="1">
      <c r="A163" s="27" t="s">
        <v>24</v>
      </c>
      <c r="B163" s="27"/>
      <c r="C163" s="27"/>
      <c r="D163" s="27"/>
      <c r="E163" s="20">
        <v>0</v>
      </c>
      <c r="G163" s="8"/>
      <c r="H163" s="8"/>
    </row>
    <row r="164" spans="1:8" ht="15.75" customHeight="1" hidden="1" outlineLevel="1">
      <c r="A164" s="27" t="s">
        <v>25</v>
      </c>
      <c r="B164" s="27"/>
      <c r="C164" s="27"/>
      <c r="D164" s="27"/>
      <c r="E164" s="20">
        <v>0</v>
      </c>
      <c r="G164" s="8"/>
      <c r="H164" s="8"/>
    </row>
    <row r="165" spans="1:8" ht="15.75" customHeight="1" hidden="1" outlineLevel="1">
      <c r="A165" s="28" t="s">
        <v>26</v>
      </c>
      <c r="B165" s="28"/>
      <c r="C165" s="28"/>
      <c r="D165" s="28"/>
      <c r="E165" s="28"/>
      <c r="F165" s="28"/>
      <c r="G165" s="28"/>
      <c r="H165" s="16">
        <v>236.35</v>
      </c>
    </row>
    <row r="166" spans="1:8" ht="15.75" customHeight="1" hidden="1" outlineLevel="1">
      <c r="A166" s="28" t="s">
        <v>27</v>
      </c>
      <c r="B166" s="28"/>
      <c r="C166" s="28"/>
      <c r="D166" s="28"/>
      <c r="E166" s="28"/>
      <c r="F166" s="28"/>
      <c r="G166" s="28"/>
      <c r="H166" s="19">
        <f>D168+D172</f>
        <v>12159.340839999999</v>
      </c>
    </row>
    <row r="167" spans="1:8" ht="15.75" hidden="1" outlineLevel="1">
      <c r="A167" s="28" t="s">
        <v>20</v>
      </c>
      <c r="B167" s="28"/>
      <c r="C167" s="14"/>
      <c r="D167" s="14"/>
      <c r="E167" s="14"/>
      <c r="F167" s="14"/>
      <c r="G167" s="14"/>
      <c r="H167" s="21"/>
    </row>
    <row r="168" spans="1:8" ht="15.75" customHeight="1" hidden="1" outlineLevel="1">
      <c r="A168" s="30" t="s">
        <v>28</v>
      </c>
      <c r="B168" s="30"/>
      <c r="C168" s="30"/>
      <c r="D168" s="16">
        <f>D169+D170+D171</f>
        <v>10.597</v>
      </c>
      <c r="E168" s="7"/>
      <c r="F168" s="8"/>
      <c r="G168" s="8"/>
      <c r="H168" s="8"/>
    </row>
    <row r="169" spans="1:8" ht="15.75" customHeight="1" hidden="1" outlineLevel="1">
      <c r="A169" s="29" t="s">
        <v>29</v>
      </c>
      <c r="B169" s="29"/>
      <c r="C169" s="29"/>
      <c r="D169" s="16">
        <v>3.629</v>
      </c>
      <c r="E169" s="7"/>
      <c r="F169" s="8"/>
      <c r="G169" s="8"/>
      <c r="H169" s="8"/>
    </row>
    <row r="170" spans="1:8" ht="15.75" customHeight="1" hidden="1" outlineLevel="1">
      <c r="A170" s="29" t="s">
        <v>30</v>
      </c>
      <c r="B170" s="29"/>
      <c r="C170" s="29"/>
      <c r="D170" s="16">
        <v>4.176</v>
      </c>
      <c r="E170" s="7"/>
      <c r="F170" s="8"/>
      <c r="G170" s="8"/>
      <c r="H170" s="8"/>
    </row>
    <row r="171" spans="1:8" ht="15.75" customHeight="1" hidden="1" outlineLevel="1">
      <c r="A171" s="29" t="s">
        <v>31</v>
      </c>
      <c r="B171" s="29"/>
      <c r="C171" s="29"/>
      <c r="D171" s="16">
        <v>2.792</v>
      </c>
      <c r="E171" s="7"/>
      <c r="F171" s="8"/>
      <c r="G171" s="8"/>
      <c r="H171" s="8"/>
    </row>
    <row r="172" spans="1:8" ht="15.75" customHeight="1" hidden="1" outlineLevel="1">
      <c r="A172" s="30" t="s">
        <v>32</v>
      </c>
      <c r="B172" s="30"/>
      <c r="C172" s="30"/>
      <c r="D172" s="16">
        <f>D173+D174</f>
        <v>12148.74384</v>
      </c>
      <c r="E172" s="7"/>
      <c r="F172" s="8"/>
      <c r="G172" s="8"/>
      <c r="H172" s="8"/>
    </row>
    <row r="173" spans="1:8" ht="15.75" customHeight="1" hidden="1" outlineLevel="1">
      <c r="A173" s="29" t="s">
        <v>29</v>
      </c>
      <c r="B173" s="29"/>
      <c r="C173" s="29"/>
      <c r="D173" s="16">
        <v>3598.5678399999997</v>
      </c>
      <c r="E173" s="7"/>
      <c r="F173" s="8"/>
      <c r="G173" s="8"/>
      <c r="H173" s="8"/>
    </row>
    <row r="174" spans="1:8" ht="15.75" customHeight="1" hidden="1" outlineLevel="1">
      <c r="A174" s="29" t="s">
        <v>31</v>
      </c>
      <c r="B174" s="29"/>
      <c r="C174" s="29"/>
      <c r="D174" s="16">
        <v>8550.176</v>
      </c>
      <c r="E174" s="7"/>
      <c r="F174" s="8"/>
      <c r="G174" s="8"/>
      <c r="H174" s="8"/>
    </row>
    <row r="175" spans="1:8" ht="15.75" customHeight="1" hidden="1" outlineLevel="1">
      <c r="A175" s="28" t="s">
        <v>33</v>
      </c>
      <c r="B175" s="28"/>
      <c r="C175" s="28"/>
      <c r="D175" s="28"/>
      <c r="E175" s="28"/>
      <c r="F175" s="28"/>
      <c r="G175" s="28"/>
      <c r="H175" s="16">
        <v>393788.676</v>
      </c>
    </row>
    <row r="176" spans="1:8" ht="15.75" customHeight="1" hidden="1" outlineLevel="1">
      <c r="A176" s="28" t="s">
        <v>34</v>
      </c>
      <c r="B176" s="28"/>
      <c r="C176" s="28"/>
      <c r="D176" s="28"/>
      <c r="E176" s="28"/>
      <c r="F176" s="28"/>
      <c r="G176" s="28"/>
      <c r="H176" s="16">
        <v>2500.059</v>
      </c>
    </row>
    <row r="177" spans="1:8" ht="15.75" customHeight="1" hidden="1" outlineLevel="1">
      <c r="A177" s="28" t="s">
        <v>35</v>
      </c>
      <c r="B177" s="28"/>
      <c r="C177" s="28"/>
      <c r="D177" s="28"/>
      <c r="E177" s="28"/>
      <c r="F177" s="28"/>
      <c r="G177" s="28"/>
      <c r="H177" s="16">
        <f>E179+E180+E181+E182+E183</f>
        <v>143063.93584000002</v>
      </c>
    </row>
    <row r="178" spans="1:8" ht="15.75" hidden="1" outlineLevel="1">
      <c r="A178" s="28" t="s">
        <v>20</v>
      </c>
      <c r="B178" s="28"/>
      <c r="C178" s="14"/>
      <c r="D178" s="14"/>
      <c r="E178" s="14"/>
      <c r="F178" s="14"/>
      <c r="G178" s="14"/>
      <c r="H178" s="21"/>
    </row>
    <row r="179" spans="1:8" ht="15.75" customHeight="1" hidden="1" outlineLevel="1">
      <c r="A179" s="27" t="s">
        <v>36</v>
      </c>
      <c r="B179" s="27"/>
      <c r="C179" s="27"/>
      <c r="D179" s="27"/>
      <c r="E179" s="16">
        <v>12159.340839999999</v>
      </c>
      <c r="G179" s="8"/>
      <c r="H179" s="8"/>
    </row>
    <row r="180" spans="1:8" ht="15.75" customHeight="1" hidden="1" outlineLevel="1">
      <c r="A180" s="27" t="s">
        <v>37</v>
      </c>
      <c r="B180" s="27"/>
      <c r="C180" s="27"/>
      <c r="D180" s="27"/>
      <c r="E180" s="19">
        <v>109232.78000000001</v>
      </c>
      <c r="G180" s="8"/>
      <c r="H180" s="8"/>
    </row>
    <row r="181" spans="1:8" ht="15.75" customHeight="1" hidden="1" outlineLevel="1">
      <c r="A181" s="27" t="s">
        <v>38</v>
      </c>
      <c r="B181" s="27"/>
      <c r="C181" s="27"/>
      <c r="D181" s="27"/>
      <c r="E181" s="19">
        <v>21671.815000000002</v>
      </c>
      <c r="G181" s="8"/>
      <c r="H181" s="8"/>
    </row>
    <row r="182" spans="1:8" ht="15.75" customHeight="1" hidden="1" outlineLevel="1">
      <c r="A182" s="27" t="s">
        <v>39</v>
      </c>
      <c r="B182" s="27"/>
      <c r="C182" s="27"/>
      <c r="D182" s="27"/>
      <c r="E182" s="20">
        <v>0</v>
      </c>
      <c r="G182" s="8"/>
      <c r="H182" s="8"/>
    </row>
    <row r="183" spans="1:8" ht="15.75" customHeight="1" hidden="1" outlineLevel="1">
      <c r="A183" s="27" t="s">
        <v>40</v>
      </c>
      <c r="B183" s="27"/>
      <c r="C183" s="27"/>
      <c r="D183" s="27"/>
      <c r="E183" s="20">
        <v>0</v>
      </c>
      <c r="G183" s="8"/>
      <c r="H183" s="8"/>
    </row>
    <row r="184" spans="1:8" ht="15.75" customHeight="1" hidden="1" outlineLevel="1">
      <c r="A184" s="28" t="s">
        <v>41</v>
      </c>
      <c r="B184" s="28"/>
      <c r="C184" s="28"/>
      <c r="D184" s="28"/>
      <c r="E184" s="28"/>
      <c r="F184" s="28"/>
      <c r="G184" s="28"/>
      <c r="H184" s="16">
        <v>132950</v>
      </c>
    </row>
    <row r="185" spans="1:8" ht="15.75" customHeight="1" hidden="1" outlineLevel="1">
      <c r="A185" s="28" t="s">
        <v>42</v>
      </c>
      <c r="B185" s="28"/>
      <c r="C185" s="28"/>
      <c r="D185" s="28"/>
      <c r="E185" s="28"/>
      <c r="F185" s="28"/>
      <c r="G185" s="28"/>
      <c r="H185" s="12">
        <v>0</v>
      </c>
    </row>
    <row r="186" ht="15.75" hidden="1" outlineLevel="1"/>
    <row r="187" spans="1:9" s="8" customFormat="1" ht="15.75" hidden="1" outlineLevel="1">
      <c r="A187" s="33" t="s">
        <v>55</v>
      </c>
      <c r="B187" s="33"/>
      <c r="C187" s="33"/>
      <c r="D187" s="33"/>
      <c r="E187" s="33"/>
      <c r="F187" s="33"/>
      <c r="G187" s="33"/>
      <c r="H187" s="33"/>
      <c r="I187" s="7"/>
    </row>
    <row r="188" spans="1:9" s="8" customFormat="1" ht="40.5" customHeight="1" hidden="1" outlineLevel="1">
      <c r="A188" s="32" t="s">
        <v>11</v>
      </c>
      <c r="B188" s="32"/>
      <c r="C188" s="32"/>
      <c r="D188" s="32"/>
      <c r="E188" s="32"/>
      <c r="F188" s="32"/>
      <c r="G188" s="32"/>
      <c r="H188" s="12">
        <f>ROUND(H191+H192*H193,2)</f>
        <v>1834.75</v>
      </c>
      <c r="I188" s="7"/>
    </row>
    <row r="189" spans="1:9" s="8" customFormat="1" ht="15.75" hidden="1" outlineLevel="1">
      <c r="A189" s="7"/>
      <c r="B189" s="7"/>
      <c r="C189" s="13"/>
      <c r="D189" s="13"/>
      <c r="E189" s="13"/>
      <c r="F189" s="7"/>
      <c r="G189" s="4"/>
      <c r="H189" s="7"/>
      <c r="I189" s="7"/>
    </row>
    <row r="190" spans="1:9" s="8" customFormat="1" ht="33.75" customHeight="1" hidden="1" outlineLevel="1">
      <c r="A190" s="32" t="s">
        <v>12</v>
      </c>
      <c r="B190" s="32"/>
      <c r="C190" s="32"/>
      <c r="D190" s="32"/>
      <c r="E190" s="32"/>
      <c r="F190" s="32"/>
      <c r="G190" s="32"/>
      <c r="H190" s="32"/>
      <c r="I190" s="7"/>
    </row>
    <row r="191" spans="1:9" s="8" customFormat="1" ht="21.75" customHeight="1" hidden="1" outlineLevel="1">
      <c r="A191" s="31" t="s">
        <v>13</v>
      </c>
      <c r="B191" s="31"/>
      <c r="C191" s="31"/>
      <c r="D191" s="31"/>
      <c r="E191" s="31"/>
      <c r="F191" s="31"/>
      <c r="G191" s="31"/>
      <c r="H191" s="12">
        <v>986.21</v>
      </c>
      <c r="I191" s="7"/>
    </row>
    <row r="192" spans="1:9" s="8" customFormat="1" ht="25.5" customHeight="1" hidden="1" outlineLevel="1">
      <c r="A192" s="31" t="s">
        <v>14</v>
      </c>
      <c r="B192" s="31"/>
      <c r="C192" s="31"/>
      <c r="D192" s="31"/>
      <c r="E192" s="31"/>
      <c r="F192" s="31"/>
      <c r="G192" s="31"/>
      <c r="H192" s="12">
        <v>620866.89</v>
      </c>
      <c r="I192" s="7"/>
    </row>
    <row r="193" spans="1:9" s="8" customFormat="1" ht="35.25" customHeight="1" hidden="1" outlineLevel="1">
      <c r="A193" s="31" t="s">
        <v>15</v>
      </c>
      <c r="B193" s="31"/>
      <c r="C193" s="31"/>
      <c r="D193" s="31"/>
      <c r="E193" s="31"/>
      <c r="F193" s="31"/>
      <c r="G193" s="31"/>
      <c r="H193" s="15">
        <f>(H194+H195-(H196+H203))/(H213+H214-(H215+H222))</f>
        <v>0.0013666977797150077</v>
      </c>
      <c r="I193" s="7"/>
    </row>
    <row r="194" spans="1:9" s="8" customFormat="1" ht="24.75" customHeight="1" hidden="1" outlineLevel="1">
      <c r="A194" s="31" t="s">
        <v>16</v>
      </c>
      <c r="B194" s="31"/>
      <c r="C194" s="31"/>
      <c r="D194" s="31"/>
      <c r="E194" s="31"/>
      <c r="F194" s="31"/>
      <c r="G194" s="31"/>
      <c r="H194" s="16">
        <v>855.393</v>
      </c>
      <c r="I194" s="7"/>
    </row>
    <row r="195" spans="1:9" s="8" customFormat="1" ht="35.25" customHeight="1" hidden="1" outlineLevel="1">
      <c r="A195" s="31" t="s">
        <v>17</v>
      </c>
      <c r="B195" s="31"/>
      <c r="C195" s="31"/>
      <c r="D195" s="31"/>
      <c r="E195" s="31"/>
      <c r="F195" s="31"/>
      <c r="G195" s="31"/>
      <c r="H195" s="16">
        <v>39.53</v>
      </c>
      <c r="I195" s="7"/>
    </row>
    <row r="196" spans="1:9" s="8" customFormat="1" ht="36.75" customHeight="1" hidden="1" outlineLevel="1">
      <c r="A196" s="31" t="s">
        <v>18</v>
      </c>
      <c r="B196" s="31"/>
      <c r="C196" s="31"/>
      <c r="D196" s="31"/>
      <c r="E196" s="31"/>
      <c r="F196" s="31"/>
      <c r="G196" s="31"/>
      <c r="H196" s="16">
        <f>E198+E199+E200+E201+E202</f>
        <v>315.3533786440979</v>
      </c>
      <c r="I196" s="7"/>
    </row>
    <row r="197" spans="1:9" s="8" customFormat="1" ht="15.75" hidden="1" outlineLevel="1">
      <c r="A197" s="31" t="s">
        <v>20</v>
      </c>
      <c r="B197" s="31"/>
      <c r="C197" s="14"/>
      <c r="D197" s="14"/>
      <c r="E197" s="14"/>
      <c r="F197" s="14"/>
      <c r="G197" s="14"/>
      <c r="H197" s="18"/>
      <c r="I197" s="7"/>
    </row>
    <row r="198" spans="1:9" s="8" customFormat="1" ht="15.75" customHeight="1" hidden="1" outlineLevel="1">
      <c r="A198" s="27" t="s">
        <v>21</v>
      </c>
      <c r="B198" s="27"/>
      <c r="C198" s="27"/>
      <c r="D198" s="27"/>
      <c r="E198" s="16">
        <v>34.253389544097935</v>
      </c>
      <c r="F198" s="7"/>
      <c r="I198" s="7"/>
    </row>
    <row r="199" spans="1:8" ht="15.75" customHeight="1" hidden="1" outlineLevel="1">
      <c r="A199" s="27" t="s">
        <v>22</v>
      </c>
      <c r="B199" s="27"/>
      <c r="C199" s="27"/>
      <c r="D199" s="27"/>
      <c r="E199" s="19">
        <v>237.44346899999996</v>
      </c>
      <c r="G199" s="8"/>
      <c r="H199" s="8"/>
    </row>
    <row r="200" spans="1:8" ht="15.75" customHeight="1" hidden="1" outlineLevel="1">
      <c r="A200" s="27" t="s">
        <v>23</v>
      </c>
      <c r="B200" s="27"/>
      <c r="C200" s="27"/>
      <c r="D200" s="27"/>
      <c r="E200" s="19">
        <v>43.656520099999994</v>
      </c>
      <c r="G200" s="8"/>
      <c r="H200" s="8"/>
    </row>
    <row r="201" spans="1:8" ht="15.75" customHeight="1" hidden="1" outlineLevel="1">
      <c r="A201" s="27" t="s">
        <v>24</v>
      </c>
      <c r="B201" s="27"/>
      <c r="C201" s="27"/>
      <c r="D201" s="27"/>
      <c r="E201" s="20">
        <v>0</v>
      </c>
      <c r="G201" s="8"/>
      <c r="H201" s="8"/>
    </row>
    <row r="202" spans="1:8" ht="15.75" customHeight="1" hidden="1" outlineLevel="1">
      <c r="A202" s="27" t="s">
        <v>25</v>
      </c>
      <c r="B202" s="27"/>
      <c r="C202" s="27"/>
      <c r="D202" s="27"/>
      <c r="E202" s="20">
        <v>0</v>
      </c>
      <c r="G202" s="8"/>
      <c r="H202" s="8"/>
    </row>
    <row r="203" spans="1:8" ht="24" customHeight="1" hidden="1" outlineLevel="1">
      <c r="A203" s="28" t="s">
        <v>26</v>
      </c>
      <c r="B203" s="28"/>
      <c r="C203" s="28"/>
      <c r="D203" s="28"/>
      <c r="E203" s="28"/>
      <c r="F203" s="28"/>
      <c r="G203" s="28"/>
      <c r="H203" s="16">
        <v>278.29</v>
      </c>
    </row>
    <row r="204" spans="1:8" ht="33" customHeight="1" hidden="1" outlineLevel="1">
      <c r="A204" s="28" t="s">
        <v>27</v>
      </c>
      <c r="B204" s="28"/>
      <c r="C204" s="28"/>
      <c r="D204" s="28"/>
      <c r="E204" s="28"/>
      <c r="F204" s="28"/>
      <c r="G204" s="28"/>
      <c r="H204" s="19">
        <f>D206+D210</f>
        <v>13586.235107</v>
      </c>
    </row>
    <row r="205" spans="1:8" ht="15.75" hidden="1" outlineLevel="1">
      <c r="A205" s="28" t="s">
        <v>20</v>
      </c>
      <c r="B205" s="28"/>
      <c r="C205" s="14"/>
      <c r="D205" s="14"/>
      <c r="E205" s="14"/>
      <c r="F205" s="14"/>
      <c r="G205" s="14"/>
      <c r="H205" s="21"/>
    </row>
    <row r="206" spans="1:8" ht="15.75" customHeight="1" hidden="1" outlineLevel="1">
      <c r="A206" s="30" t="s">
        <v>28</v>
      </c>
      <c r="B206" s="30"/>
      <c r="C206" s="30"/>
      <c r="D206" s="16">
        <f>D207+D208+D209</f>
        <v>17.198999999999998</v>
      </c>
      <c r="E206" s="7"/>
      <c r="F206" s="8"/>
      <c r="G206" s="8"/>
      <c r="H206" s="8"/>
    </row>
    <row r="207" spans="1:8" ht="15.75" customHeight="1" hidden="1" outlineLevel="1">
      <c r="A207" s="29" t="s">
        <v>29</v>
      </c>
      <c r="B207" s="29"/>
      <c r="C207" s="29"/>
      <c r="D207" s="16">
        <v>4.789</v>
      </c>
      <c r="E207" s="7"/>
      <c r="F207" s="8"/>
      <c r="G207" s="8"/>
      <c r="H207" s="8"/>
    </row>
    <row r="208" spans="1:8" ht="15.75" customHeight="1" hidden="1" outlineLevel="1">
      <c r="A208" s="29" t="s">
        <v>30</v>
      </c>
      <c r="B208" s="29"/>
      <c r="C208" s="29"/>
      <c r="D208" s="16">
        <v>7.770999999999999</v>
      </c>
      <c r="E208" s="7"/>
      <c r="F208" s="8"/>
      <c r="G208" s="8"/>
      <c r="H208" s="8"/>
    </row>
    <row r="209" spans="1:8" ht="15.75" customHeight="1" hidden="1" outlineLevel="1">
      <c r="A209" s="29" t="s">
        <v>31</v>
      </c>
      <c r="B209" s="29"/>
      <c r="C209" s="29"/>
      <c r="D209" s="16">
        <v>4.639</v>
      </c>
      <c r="E209" s="7"/>
      <c r="F209" s="8"/>
      <c r="G209" s="8"/>
      <c r="H209" s="8"/>
    </row>
    <row r="210" spans="1:8" ht="15.75" customHeight="1" hidden="1" outlineLevel="1">
      <c r="A210" s="30" t="s">
        <v>32</v>
      </c>
      <c r="B210" s="30"/>
      <c r="C210" s="30"/>
      <c r="D210" s="16">
        <f>D211+D212</f>
        <v>13569.036107</v>
      </c>
      <c r="E210" s="7"/>
      <c r="F210" s="8"/>
      <c r="G210" s="8"/>
      <c r="H210" s="8"/>
    </row>
    <row r="211" spans="1:8" ht="15.75" customHeight="1" hidden="1" outlineLevel="1">
      <c r="A211" s="29" t="s">
        <v>29</v>
      </c>
      <c r="B211" s="29"/>
      <c r="C211" s="29"/>
      <c r="D211" s="16">
        <v>4456.0913279999995</v>
      </c>
      <c r="E211" s="7"/>
      <c r="F211" s="8"/>
      <c r="G211" s="8"/>
      <c r="H211" s="8"/>
    </row>
    <row r="212" spans="1:8" ht="15.75" customHeight="1" hidden="1" outlineLevel="1">
      <c r="A212" s="29" t="s">
        <v>31</v>
      </c>
      <c r="B212" s="29"/>
      <c r="C212" s="29"/>
      <c r="D212" s="16">
        <v>9112.944779000001</v>
      </c>
      <c r="E212" s="7"/>
      <c r="F212" s="8"/>
      <c r="G212" s="8"/>
      <c r="H212" s="8"/>
    </row>
    <row r="213" spans="1:8" ht="35.25" customHeight="1" hidden="1" outlineLevel="1">
      <c r="A213" s="28" t="s">
        <v>33</v>
      </c>
      <c r="B213" s="28"/>
      <c r="C213" s="28"/>
      <c r="D213" s="28"/>
      <c r="E213" s="28"/>
      <c r="F213" s="28"/>
      <c r="G213" s="28"/>
      <c r="H213" s="16">
        <v>523430.025</v>
      </c>
    </row>
    <row r="214" spans="1:8" ht="34.5" customHeight="1" hidden="1" outlineLevel="1">
      <c r="A214" s="28" t="s">
        <v>34</v>
      </c>
      <c r="B214" s="28"/>
      <c r="C214" s="28"/>
      <c r="D214" s="28"/>
      <c r="E214" s="28"/>
      <c r="F214" s="28"/>
      <c r="G214" s="28"/>
      <c r="H214" s="16">
        <v>29277.274</v>
      </c>
    </row>
    <row r="215" spans="1:9" s="8" customFormat="1" ht="34.5" customHeight="1" hidden="1" outlineLevel="1">
      <c r="A215" s="28" t="s">
        <v>35</v>
      </c>
      <c r="B215" s="28"/>
      <c r="C215" s="28"/>
      <c r="D215" s="28"/>
      <c r="E215" s="28"/>
      <c r="F215" s="28"/>
      <c r="G215" s="28"/>
      <c r="H215" s="16">
        <f>E217+E218+E219+E220+E221</f>
        <v>175723.81410699995</v>
      </c>
      <c r="I215" s="7"/>
    </row>
    <row r="216" spans="1:9" s="8" customFormat="1" ht="15.75" hidden="1" outlineLevel="1">
      <c r="A216" s="28" t="s">
        <v>20</v>
      </c>
      <c r="B216" s="28"/>
      <c r="C216" s="14"/>
      <c r="D216" s="14"/>
      <c r="E216" s="14"/>
      <c r="F216" s="14"/>
      <c r="G216" s="14"/>
      <c r="H216" s="21"/>
      <c r="I216" s="7"/>
    </row>
    <row r="217" spans="1:9" s="8" customFormat="1" ht="15.75" customHeight="1" hidden="1" outlineLevel="1">
      <c r="A217" s="27" t="s">
        <v>36</v>
      </c>
      <c r="B217" s="27"/>
      <c r="C217" s="27"/>
      <c r="D217" s="27"/>
      <c r="E217" s="16">
        <v>13586.235107</v>
      </c>
      <c r="F217" s="7"/>
      <c r="I217" s="7"/>
    </row>
    <row r="218" spans="1:9" s="8" customFormat="1" ht="15.75" customHeight="1" hidden="1" outlineLevel="1">
      <c r="A218" s="27" t="s">
        <v>37</v>
      </c>
      <c r="B218" s="27"/>
      <c r="C218" s="27"/>
      <c r="D218" s="27"/>
      <c r="E218" s="19">
        <v>131630.20899999997</v>
      </c>
      <c r="F218" s="7"/>
      <c r="I218" s="7"/>
    </row>
    <row r="219" spans="1:9" s="8" customFormat="1" ht="15.75" customHeight="1" hidden="1" outlineLevel="1">
      <c r="A219" s="27" t="s">
        <v>38</v>
      </c>
      <c r="B219" s="27"/>
      <c r="C219" s="27"/>
      <c r="D219" s="27"/>
      <c r="E219" s="19">
        <v>30507.370000000003</v>
      </c>
      <c r="F219" s="7"/>
      <c r="I219" s="7"/>
    </row>
    <row r="220" spans="1:9" s="8" customFormat="1" ht="15.75" customHeight="1" hidden="1" outlineLevel="1">
      <c r="A220" s="27" t="s">
        <v>39</v>
      </c>
      <c r="B220" s="27"/>
      <c r="C220" s="27"/>
      <c r="D220" s="27"/>
      <c r="E220" s="20">
        <v>0</v>
      </c>
      <c r="F220" s="7"/>
      <c r="I220" s="7"/>
    </row>
    <row r="221" spans="1:9" s="8" customFormat="1" ht="15.75" customHeight="1" hidden="1" outlineLevel="1">
      <c r="A221" s="27" t="s">
        <v>40</v>
      </c>
      <c r="B221" s="27"/>
      <c r="C221" s="27"/>
      <c r="D221" s="27"/>
      <c r="E221" s="20">
        <v>0</v>
      </c>
      <c r="F221" s="7"/>
      <c r="I221" s="7"/>
    </row>
    <row r="222" spans="1:9" s="8" customFormat="1" ht="31.5" customHeight="1" hidden="1" outlineLevel="1">
      <c r="A222" s="28" t="s">
        <v>41</v>
      </c>
      <c r="B222" s="28"/>
      <c r="C222" s="28"/>
      <c r="D222" s="28"/>
      <c r="E222" s="28"/>
      <c r="F222" s="28"/>
      <c r="G222" s="28"/>
      <c r="H222" s="16">
        <v>156540</v>
      </c>
      <c r="I222" s="7"/>
    </row>
    <row r="223" spans="1:9" s="8" customFormat="1" ht="34.5" customHeight="1" hidden="1" outlineLevel="1">
      <c r="A223" s="28" t="s">
        <v>42</v>
      </c>
      <c r="B223" s="28"/>
      <c r="C223" s="28"/>
      <c r="D223" s="28"/>
      <c r="E223" s="28"/>
      <c r="F223" s="28"/>
      <c r="G223" s="28"/>
      <c r="H223" s="12">
        <v>0</v>
      </c>
      <c r="I223" s="7"/>
    </row>
    <row r="224" ht="15.75" hidden="1" outlineLevel="1"/>
    <row r="225" spans="1:9" s="8" customFormat="1" ht="15.75" hidden="1" outlineLevel="1">
      <c r="A225" s="33" t="s">
        <v>56</v>
      </c>
      <c r="B225" s="33"/>
      <c r="C225" s="33"/>
      <c r="D225" s="33"/>
      <c r="E225" s="33"/>
      <c r="F225" s="33"/>
      <c r="G225" s="33"/>
      <c r="H225" s="33"/>
      <c r="I225" s="7"/>
    </row>
    <row r="226" spans="1:9" s="8" customFormat="1" ht="40.5" customHeight="1" hidden="1" outlineLevel="1">
      <c r="A226" s="32" t="s">
        <v>11</v>
      </c>
      <c r="B226" s="32"/>
      <c r="C226" s="32"/>
      <c r="D226" s="32"/>
      <c r="E226" s="32"/>
      <c r="F226" s="32"/>
      <c r="G226" s="32"/>
      <c r="H226" s="12">
        <f>ROUND(H229+H230*H231,2)</f>
        <v>1983.41</v>
      </c>
      <c r="I226" s="7"/>
    </row>
    <row r="227" spans="1:9" s="8" customFormat="1" ht="15.75" hidden="1" outlineLevel="1">
      <c r="A227" s="7"/>
      <c r="B227" s="7"/>
      <c r="C227" s="13"/>
      <c r="D227" s="13"/>
      <c r="E227" s="13"/>
      <c r="F227" s="7"/>
      <c r="G227" s="4"/>
      <c r="H227" s="7"/>
      <c r="I227" s="7"/>
    </row>
    <row r="228" spans="1:9" s="8" customFormat="1" ht="33.75" customHeight="1" hidden="1" outlineLevel="1">
      <c r="A228" s="32" t="s">
        <v>12</v>
      </c>
      <c r="B228" s="32"/>
      <c r="C228" s="32"/>
      <c r="D228" s="32"/>
      <c r="E228" s="32"/>
      <c r="F228" s="32"/>
      <c r="G228" s="32"/>
      <c r="H228" s="32"/>
      <c r="I228" s="7"/>
    </row>
    <row r="229" spans="1:9" s="8" customFormat="1" ht="21.75" customHeight="1" hidden="1" outlineLevel="1">
      <c r="A229" s="31" t="s">
        <v>13</v>
      </c>
      <c r="B229" s="31"/>
      <c r="C229" s="31"/>
      <c r="D229" s="31"/>
      <c r="E229" s="31"/>
      <c r="F229" s="31"/>
      <c r="G229" s="31"/>
      <c r="H229" s="12">
        <v>994.25</v>
      </c>
      <c r="I229" s="7"/>
    </row>
    <row r="230" spans="1:9" s="8" customFormat="1" ht="25.5" customHeight="1" hidden="1" outlineLevel="1">
      <c r="A230" s="31" t="s">
        <v>14</v>
      </c>
      <c r="B230" s="31"/>
      <c r="C230" s="31"/>
      <c r="D230" s="31"/>
      <c r="E230" s="31"/>
      <c r="F230" s="31"/>
      <c r="G230" s="31"/>
      <c r="H230" s="12">
        <v>678107.11</v>
      </c>
      <c r="I230" s="7"/>
    </row>
    <row r="231" spans="1:9" s="8" customFormat="1" ht="35.25" customHeight="1" hidden="1" outlineLevel="1">
      <c r="A231" s="31" t="s">
        <v>15</v>
      </c>
      <c r="B231" s="31"/>
      <c r="C231" s="31"/>
      <c r="D231" s="31"/>
      <c r="E231" s="31"/>
      <c r="F231" s="31"/>
      <c r="G231" s="31"/>
      <c r="H231" s="15">
        <f>(H232+H233-(H234+H241))/(H251+H252-(H253+H260))</f>
        <v>0.001458707426856409</v>
      </c>
      <c r="I231" s="7"/>
    </row>
    <row r="232" spans="1:9" s="8" customFormat="1" ht="24.75" customHeight="1" hidden="1" outlineLevel="1">
      <c r="A232" s="31" t="s">
        <v>16</v>
      </c>
      <c r="B232" s="31"/>
      <c r="C232" s="31"/>
      <c r="D232" s="31"/>
      <c r="E232" s="31"/>
      <c r="F232" s="31"/>
      <c r="G232" s="31"/>
      <c r="H232" s="16">
        <v>760.18</v>
      </c>
      <c r="I232" s="7"/>
    </row>
    <row r="233" spans="1:9" s="8" customFormat="1" ht="35.25" customHeight="1" hidden="1" outlineLevel="1">
      <c r="A233" s="31" t="s">
        <v>17</v>
      </c>
      <c r="B233" s="31"/>
      <c r="C233" s="31"/>
      <c r="D233" s="31"/>
      <c r="E233" s="31"/>
      <c r="F233" s="31"/>
      <c r="G233" s="31"/>
      <c r="H233" s="16">
        <v>26.969</v>
      </c>
      <c r="I233" s="7"/>
    </row>
    <row r="234" spans="1:9" s="8" customFormat="1" ht="36.75" customHeight="1" hidden="1" outlineLevel="1">
      <c r="A234" s="31" t="s">
        <v>18</v>
      </c>
      <c r="B234" s="31"/>
      <c r="C234" s="31"/>
      <c r="D234" s="31"/>
      <c r="E234" s="31"/>
      <c r="F234" s="31"/>
      <c r="G234" s="31"/>
      <c r="H234" s="16">
        <f>E236+E237+E238+E239+E240</f>
        <v>273.3202808960235</v>
      </c>
      <c r="I234" s="7"/>
    </row>
    <row r="235" spans="1:9" s="8" customFormat="1" ht="15.75" hidden="1" outlineLevel="1">
      <c r="A235" s="31" t="s">
        <v>20</v>
      </c>
      <c r="B235" s="31"/>
      <c r="C235" s="14"/>
      <c r="D235" s="14"/>
      <c r="E235" s="14"/>
      <c r="F235" s="14"/>
      <c r="G235" s="14"/>
      <c r="H235" s="18"/>
      <c r="I235" s="7"/>
    </row>
    <row r="236" spans="1:9" s="8" customFormat="1" ht="15.75" customHeight="1" hidden="1" outlineLevel="1">
      <c r="A236" s="27" t="s">
        <v>21</v>
      </c>
      <c r="B236" s="27"/>
      <c r="C236" s="27"/>
      <c r="D236" s="27"/>
      <c r="E236" s="16">
        <v>28.163288296023502</v>
      </c>
      <c r="F236" s="7"/>
      <c r="I236" s="7"/>
    </row>
    <row r="237" spans="1:9" s="8" customFormat="1" ht="15.75" customHeight="1" hidden="1" outlineLevel="1">
      <c r="A237" s="27" t="s">
        <v>22</v>
      </c>
      <c r="B237" s="27"/>
      <c r="C237" s="27"/>
      <c r="D237" s="27"/>
      <c r="E237" s="19">
        <v>207.14798490000004</v>
      </c>
      <c r="F237" s="7"/>
      <c r="I237" s="7"/>
    </row>
    <row r="238" spans="1:9" s="8" customFormat="1" ht="15.75" customHeight="1" hidden="1" outlineLevel="1">
      <c r="A238" s="27" t="s">
        <v>23</v>
      </c>
      <c r="B238" s="27"/>
      <c r="C238" s="27"/>
      <c r="D238" s="27"/>
      <c r="E238" s="19">
        <v>38.009007700000005</v>
      </c>
      <c r="F238" s="7"/>
      <c r="I238" s="7"/>
    </row>
    <row r="239" spans="1:9" s="8" customFormat="1" ht="15.75" customHeight="1" hidden="1" outlineLevel="1">
      <c r="A239" s="27" t="s">
        <v>24</v>
      </c>
      <c r="B239" s="27"/>
      <c r="C239" s="27"/>
      <c r="D239" s="27"/>
      <c r="E239" s="20">
        <v>0</v>
      </c>
      <c r="F239" s="7"/>
      <c r="I239" s="7"/>
    </row>
    <row r="240" spans="1:9" s="8" customFormat="1" ht="15.75" customHeight="1" hidden="1" outlineLevel="1">
      <c r="A240" s="27" t="s">
        <v>25</v>
      </c>
      <c r="B240" s="27"/>
      <c r="C240" s="27"/>
      <c r="D240" s="27"/>
      <c r="E240" s="20">
        <v>0</v>
      </c>
      <c r="F240" s="7"/>
      <c r="I240" s="7"/>
    </row>
    <row r="241" spans="1:9" s="8" customFormat="1" ht="24" customHeight="1" hidden="1" outlineLevel="1">
      <c r="A241" s="28" t="s">
        <v>26</v>
      </c>
      <c r="B241" s="28"/>
      <c r="C241" s="28"/>
      <c r="D241" s="28"/>
      <c r="E241" s="28"/>
      <c r="F241" s="28"/>
      <c r="G241" s="28"/>
      <c r="H241" s="16">
        <v>272.82</v>
      </c>
      <c r="I241" s="7"/>
    </row>
    <row r="242" spans="1:9" s="8" customFormat="1" ht="33" customHeight="1" hidden="1" outlineLevel="1">
      <c r="A242" s="28" t="s">
        <v>27</v>
      </c>
      <c r="B242" s="28"/>
      <c r="C242" s="28"/>
      <c r="D242" s="28"/>
      <c r="E242" s="28"/>
      <c r="F242" s="28"/>
      <c r="G242" s="28"/>
      <c r="H242" s="19">
        <f>D244+D248</f>
        <v>11513.112963000001</v>
      </c>
      <c r="I242" s="7"/>
    </row>
    <row r="243" spans="1:9" s="8" customFormat="1" ht="15.75" hidden="1" outlineLevel="1">
      <c r="A243" s="28" t="s">
        <v>20</v>
      </c>
      <c r="B243" s="28"/>
      <c r="C243" s="14"/>
      <c r="D243" s="14"/>
      <c r="E243" s="14"/>
      <c r="F243" s="14"/>
      <c r="G243" s="14"/>
      <c r="H243" s="21"/>
      <c r="I243" s="7"/>
    </row>
    <row r="244" spans="1:9" s="8" customFormat="1" ht="15.75" customHeight="1" hidden="1" outlineLevel="1">
      <c r="A244" s="30" t="s">
        <v>28</v>
      </c>
      <c r="B244" s="30"/>
      <c r="C244" s="30"/>
      <c r="D244" s="16">
        <f>D245+D246+D247</f>
        <v>12.388</v>
      </c>
      <c r="E244" s="7"/>
      <c r="I244" s="7"/>
    </row>
    <row r="245" spans="1:9" s="8" customFormat="1" ht="15.75" customHeight="1" hidden="1" outlineLevel="1">
      <c r="A245" s="29" t="s">
        <v>29</v>
      </c>
      <c r="B245" s="29"/>
      <c r="C245" s="29"/>
      <c r="D245" s="16">
        <v>2.346</v>
      </c>
      <c r="E245" s="7"/>
      <c r="I245" s="7"/>
    </row>
    <row r="246" spans="1:9" s="8" customFormat="1" ht="15.75" customHeight="1" hidden="1" outlineLevel="1">
      <c r="A246" s="29" t="s">
        <v>30</v>
      </c>
      <c r="B246" s="29"/>
      <c r="C246" s="29"/>
      <c r="D246" s="16">
        <v>6.884</v>
      </c>
      <c r="E246" s="7"/>
      <c r="I246" s="7"/>
    </row>
    <row r="247" spans="1:8" ht="15.75" customHeight="1" hidden="1" outlineLevel="1">
      <c r="A247" s="29" t="s">
        <v>31</v>
      </c>
      <c r="B247" s="29"/>
      <c r="C247" s="29"/>
      <c r="D247" s="16">
        <v>3.158</v>
      </c>
      <c r="E247" s="7"/>
      <c r="F247" s="8"/>
      <c r="G247" s="8"/>
      <c r="H247" s="8"/>
    </row>
    <row r="248" spans="1:8" ht="15.75" customHeight="1" hidden="1" outlineLevel="1">
      <c r="A248" s="30" t="s">
        <v>32</v>
      </c>
      <c r="B248" s="30"/>
      <c r="C248" s="30"/>
      <c r="D248" s="16">
        <f>D249+D250</f>
        <v>11500.724963</v>
      </c>
      <c r="E248" s="7"/>
      <c r="F248" s="8"/>
      <c r="G248" s="8"/>
      <c r="H248" s="8"/>
    </row>
    <row r="249" spans="1:8" ht="15.75" customHeight="1" hidden="1" outlineLevel="1">
      <c r="A249" s="29" t="s">
        <v>29</v>
      </c>
      <c r="B249" s="29"/>
      <c r="C249" s="29"/>
      <c r="D249" s="16">
        <v>3717.351901999999</v>
      </c>
      <c r="E249" s="7"/>
      <c r="F249" s="8"/>
      <c r="G249" s="8"/>
      <c r="H249" s="8"/>
    </row>
    <row r="250" spans="1:8" ht="15.75" customHeight="1" hidden="1" outlineLevel="1">
      <c r="A250" s="29" t="s">
        <v>31</v>
      </c>
      <c r="B250" s="29"/>
      <c r="C250" s="29"/>
      <c r="D250" s="16">
        <v>7783.373061000002</v>
      </c>
      <c r="E250" s="7"/>
      <c r="F250" s="8"/>
      <c r="G250" s="8"/>
      <c r="H250" s="8"/>
    </row>
    <row r="251" spans="1:8" ht="35.25" customHeight="1" hidden="1" outlineLevel="1">
      <c r="A251" s="28" t="s">
        <v>33</v>
      </c>
      <c r="B251" s="28"/>
      <c r="C251" s="28"/>
      <c r="D251" s="28"/>
      <c r="E251" s="28"/>
      <c r="F251" s="28"/>
      <c r="G251" s="28"/>
      <c r="H251" s="16">
        <v>459946.653</v>
      </c>
    </row>
    <row r="252" spans="1:8" ht="34.5" customHeight="1" hidden="1" outlineLevel="1">
      <c r="A252" s="28" t="s">
        <v>34</v>
      </c>
      <c r="B252" s="28"/>
      <c r="C252" s="28"/>
      <c r="D252" s="28"/>
      <c r="E252" s="28"/>
      <c r="F252" s="28"/>
      <c r="G252" s="28"/>
      <c r="H252" s="16">
        <v>18968.361</v>
      </c>
    </row>
    <row r="253" spans="1:8" ht="34.5" customHeight="1" hidden="1" outlineLevel="1">
      <c r="A253" s="28" t="s">
        <v>35</v>
      </c>
      <c r="B253" s="28"/>
      <c r="C253" s="28"/>
      <c r="D253" s="28"/>
      <c r="E253" s="28"/>
      <c r="F253" s="28"/>
      <c r="G253" s="28"/>
      <c r="H253" s="16">
        <f>E255+E256+E257+E258+E259</f>
        <v>160234.27496300003</v>
      </c>
    </row>
    <row r="254" spans="1:8" ht="15.75" hidden="1" outlineLevel="1">
      <c r="A254" s="28" t="s">
        <v>20</v>
      </c>
      <c r="B254" s="28"/>
      <c r="C254" s="14"/>
      <c r="D254" s="14"/>
      <c r="E254" s="14"/>
      <c r="F254" s="14"/>
      <c r="G254" s="14"/>
      <c r="H254" s="21"/>
    </row>
    <row r="255" spans="1:8" ht="15.75" customHeight="1" hidden="1" outlineLevel="1">
      <c r="A255" s="27" t="s">
        <v>36</v>
      </c>
      <c r="B255" s="27"/>
      <c r="C255" s="27"/>
      <c r="D255" s="27"/>
      <c r="E255" s="16">
        <v>11513.112963000001</v>
      </c>
      <c r="G255" s="8"/>
      <c r="H255" s="8"/>
    </row>
    <row r="256" spans="1:8" ht="15.75" customHeight="1" hidden="1" outlineLevel="1">
      <c r="A256" s="27" t="s">
        <v>37</v>
      </c>
      <c r="B256" s="27"/>
      <c r="C256" s="27"/>
      <c r="D256" s="27"/>
      <c r="E256" s="19">
        <v>122501.38000000002</v>
      </c>
      <c r="G256" s="8"/>
      <c r="H256" s="8"/>
    </row>
    <row r="257" spans="1:8" ht="15.75" customHeight="1" hidden="1" outlineLevel="1">
      <c r="A257" s="27" t="s">
        <v>38</v>
      </c>
      <c r="B257" s="27"/>
      <c r="C257" s="27"/>
      <c r="D257" s="27"/>
      <c r="E257" s="19">
        <v>26219.782000000003</v>
      </c>
      <c r="G257" s="8"/>
      <c r="H257" s="8"/>
    </row>
    <row r="258" spans="1:8" ht="15.75" customHeight="1" hidden="1" outlineLevel="1">
      <c r="A258" s="27" t="s">
        <v>39</v>
      </c>
      <c r="B258" s="27"/>
      <c r="C258" s="27"/>
      <c r="D258" s="27"/>
      <c r="E258" s="20">
        <v>0</v>
      </c>
      <c r="G258" s="8"/>
      <c r="H258" s="8"/>
    </row>
    <row r="259" spans="1:8" ht="15.75" customHeight="1" hidden="1" outlineLevel="1">
      <c r="A259" s="27" t="s">
        <v>40</v>
      </c>
      <c r="B259" s="27"/>
      <c r="C259" s="27"/>
      <c r="D259" s="27"/>
      <c r="E259" s="20">
        <v>0</v>
      </c>
      <c r="G259" s="8"/>
      <c r="H259" s="8"/>
    </row>
    <row r="260" spans="1:8" ht="31.5" customHeight="1" hidden="1" outlineLevel="1">
      <c r="A260" s="28" t="s">
        <v>41</v>
      </c>
      <c r="B260" s="28"/>
      <c r="C260" s="28"/>
      <c r="D260" s="28"/>
      <c r="E260" s="28"/>
      <c r="F260" s="28"/>
      <c r="G260" s="28"/>
      <c r="H260" s="16">
        <v>153460</v>
      </c>
    </row>
    <row r="261" spans="1:8" ht="34.5" customHeight="1" hidden="1" outlineLevel="1">
      <c r="A261" s="28" t="s">
        <v>42</v>
      </c>
      <c r="B261" s="28"/>
      <c r="C261" s="28"/>
      <c r="D261" s="28"/>
      <c r="E261" s="28"/>
      <c r="F261" s="28"/>
      <c r="G261" s="28"/>
      <c r="H261" s="12">
        <v>0</v>
      </c>
    </row>
    <row r="262" ht="15.75" hidden="1" outlineLevel="1"/>
    <row r="263" ht="15.75" collapsed="1"/>
  </sheetData>
  <sheetProtection/>
  <mergeCells count="244">
    <mergeCell ref="A182:D182"/>
    <mergeCell ref="A183:D183"/>
    <mergeCell ref="A184:G184"/>
    <mergeCell ref="A185:G185"/>
    <mergeCell ref="A176:G176"/>
    <mergeCell ref="A177:G177"/>
    <mergeCell ref="A178:B178"/>
    <mergeCell ref="A179:D179"/>
    <mergeCell ref="A180:D180"/>
    <mergeCell ref="A181:D181"/>
    <mergeCell ref="A170:C170"/>
    <mergeCell ref="A171:C171"/>
    <mergeCell ref="A172:C172"/>
    <mergeCell ref="A173:C173"/>
    <mergeCell ref="A174:C174"/>
    <mergeCell ref="A175:G175"/>
    <mergeCell ref="A164:D164"/>
    <mergeCell ref="A165:G165"/>
    <mergeCell ref="A166:G166"/>
    <mergeCell ref="A167:B167"/>
    <mergeCell ref="A168:C168"/>
    <mergeCell ref="A169:C169"/>
    <mergeCell ref="A158:G158"/>
    <mergeCell ref="A159:B159"/>
    <mergeCell ref="A160:D160"/>
    <mergeCell ref="A161:D161"/>
    <mergeCell ref="A162:D162"/>
    <mergeCell ref="A163:D163"/>
    <mergeCell ref="A108:G108"/>
    <mergeCell ref="A109:G109"/>
    <mergeCell ref="A149:H149"/>
    <mergeCell ref="A150:G150"/>
    <mergeCell ref="A152:H152"/>
    <mergeCell ref="A153:G153"/>
    <mergeCell ref="A102:B102"/>
    <mergeCell ref="A103:D103"/>
    <mergeCell ref="A104:D104"/>
    <mergeCell ref="A105:D105"/>
    <mergeCell ref="A106:D106"/>
    <mergeCell ref="A107:D107"/>
    <mergeCell ref="A96:C96"/>
    <mergeCell ref="A97:C97"/>
    <mergeCell ref="A98:C98"/>
    <mergeCell ref="A99:G99"/>
    <mergeCell ref="A100:G100"/>
    <mergeCell ref="A101:G101"/>
    <mergeCell ref="A90:G90"/>
    <mergeCell ref="A91:B91"/>
    <mergeCell ref="A92:C92"/>
    <mergeCell ref="A93:C93"/>
    <mergeCell ref="A94:C94"/>
    <mergeCell ref="A95:C95"/>
    <mergeCell ref="A84:D84"/>
    <mergeCell ref="A85:D85"/>
    <mergeCell ref="A86:D86"/>
    <mergeCell ref="A87:D87"/>
    <mergeCell ref="A88:D88"/>
    <mergeCell ref="A89:G89"/>
    <mergeCell ref="A78:G78"/>
    <mergeCell ref="A79:G79"/>
    <mergeCell ref="A80:G80"/>
    <mergeCell ref="A81:G81"/>
    <mergeCell ref="A82:G82"/>
    <mergeCell ref="A83:B83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A111:H111"/>
    <mergeCell ref="A112:G112"/>
    <mergeCell ref="B67:D67"/>
    <mergeCell ref="A69:H69"/>
    <mergeCell ref="A70:H70"/>
    <mergeCell ref="A72:H72"/>
    <mergeCell ref="A73:H73"/>
    <mergeCell ref="A74:G74"/>
    <mergeCell ref="A76:H76"/>
    <mergeCell ref="A77:G77"/>
    <mergeCell ref="A114:H114"/>
    <mergeCell ref="A115:G115"/>
    <mergeCell ref="A116:G116"/>
    <mergeCell ref="A117:G117"/>
    <mergeCell ref="A118:G118"/>
    <mergeCell ref="A119:G119"/>
    <mergeCell ref="A120:G120"/>
    <mergeCell ref="A121:B121"/>
    <mergeCell ref="A122:D122"/>
    <mergeCell ref="A123:D123"/>
    <mergeCell ref="A124:D124"/>
    <mergeCell ref="A125:D125"/>
    <mergeCell ref="A126:D126"/>
    <mergeCell ref="A127:G127"/>
    <mergeCell ref="A128:G128"/>
    <mergeCell ref="A129:B129"/>
    <mergeCell ref="A130:C130"/>
    <mergeCell ref="A131:C131"/>
    <mergeCell ref="A132:C132"/>
    <mergeCell ref="A133:C133"/>
    <mergeCell ref="A134:C134"/>
    <mergeCell ref="A135:C135"/>
    <mergeCell ref="A136:C136"/>
    <mergeCell ref="A137:G137"/>
    <mergeCell ref="A138:G138"/>
    <mergeCell ref="A139:G139"/>
    <mergeCell ref="A140:B140"/>
    <mergeCell ref="A141:D141"/>
    <mergeCell ref="A142:D142"/>
    <mergeCell ref="A143:D143"/>
    <mergeCell ref="A187:H187"/>
    <mergeCell ref="A188:G188"/>
    <mergeCell ref="A144:D144"/>
    <mergeCell ref="A145:D145"/>
    <mergeCell ref="A146:G146"/>
    <mergeCell ref="A147:G147"/>
    <mergeCell ref="A154:G154"/>
    <mergeCell ref="A155:G155"/>
    <mergeCell ref="A156:G156"/>
    <mergeCell ref="A157:G157"/>
    <mergeCell ref="A190:H190"/>
    <mergeCell ref="A191:G191"/>
    <mergeCell ref="A192:G192"/>
    <mergeCell ref="A193:G193"/>
    <mergeCell ref="A194:G194"/>
    <mergeCell ref="A195:G195"/>
    <mergeCell ref="A196:G196"/>
    <mergeCell ref="A197:B197"/>
    <mergeCell ref="A198:D198"/>
    <mergeCell ref="A199:D199"/>
    <mergeCell ref="A200:D200"/>
    <mergeCell ref="A201:D201"/>
    <mergeCell ref="A202:D202"/>
    <mergeCell ref="A203:G203"/>
    <mergeCell ref="A204:G204"/>
    <mergeCell ref="A205:B205"/>
    <mergeCell ref="A206:C206"/>
    <mergeCell ref="A207:C207"/>
    <mergeCell ref="A208:C208"/>
    <mergeCell ref="A209:C209"/>
    <mergeCell ref="A210:C210"/>
    <mergeCell ref="A211:C211"/>
    <mergeCell ref="A212:C212"/>
    <mergeCell ref="A213:G213"/>
    <mergeCell ref="A214:G214"/>
    <mergeCell ref="A215:G215"/>
    <mergeCell ref="A216:B216"/>
    <mergeCell ref="A217:D217"/>
    <mergeCell ref="A218:D218"/>
    <mergeCell ref="A219:D219"/>
    <mergeCell ref="A220:D220"/>
    <mergeCell ref="A221:D221"/>
    <mergeCell ref="A222:G222"/>
    <mergeCell ref="A223:G223"/>
    <mergeCell ref="A225:H225"/>
    <mergeCell ref="A226:G226"/>
    <mergeCell ref="A228:H228"/>
    <mergeCell ref="A229:G229"/>
    <mergeCell ref="A230:G230"/>
    <mergeCell ref="A231:G231"/>
    <mergeCell ref="A232:G232"/>
    <mergeCell ref="A233:G233"/>
    <mergeCell ref="A234:G234"/>
    <mergeCell ref="A235:B235"/>
    <mergeCell ref="A236:D236"/>
    <mergeCell ref="A237:D237"/>
    <mergeCell ref="A238:D238"/>
    <mergeCell ref="A239:D239"/>
    <mergeCell ref="A240:D240"/>
    <mergeCell ref="A241:G241"/>
    <mergeCell ref="A242:G242"/>
    <mergeCell ref="A243:B243"/>
    <mergeCell ref="A244:C244"/>
    <mergeCell ref="A245:C245"/>
    <mergeCell ref="A246:C246"/>
    <mergeCell ref="A247:C247"/>
    <mergeCell ref="A248:C248"/>
    <mergeCell ref="A249:C249"/>
    <mergeCell ref="A250:C250"/>
    <mergeCell ref="A251:G251"/>
    <mergeCell ref="A258:D258"/>
    <mergeCell ref="A259:D259"/>
    <mergeCell ref="A260:G260"/>
    <mergeCell ref="A261:G261"/>
    <mergeCell ref="A252:G252"/>
    <mergeCell ref="A253:G253"/>
    <mergeCell ref="A254:B254"/>
    <mergeCell ref="A255:D255"/>
    <mergeCell ref="A256:D256"/>
    <mergeCell ref="A257:D257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2019-06-20T10:17:39Z</dcterms:created>
  <dcterms:modified xsi:type="dcterms:W3CDTF">2019-07-12T05:39:19Z</dcterms:modified>
  <cp:category/>
  <cp:version/>
  <cp:contentType/>
  <cp:contentStatus/>
</cp:coreProperties>
</file>